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Default Extension="vml" ContentType="application/vnd.openxmlformats-officedocument.vmlDrawing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14" firstSheet="33" activeTab="34"/>
  </bookViews>
  <sheets>
    <sheet name="Бил 2" sheetId="1" r:id="rId1"/>
    <sheet name="Бил 4" sheetId="2" r:id="rId2"/>
    <sheet name="Бил 13" sheetId="3" r:id="rId3"/>
    <sheet name="Бил 15" sheetId="4" r:id="rId4"/>
    <sheet name="Бил 17" sheetId="5" r:id="rId5"/>
    <sheet name="Бил 17 к.1" sheetId="6" r:id="rId6"/>
    <sheet name="Бил 19" sheetId="7" r:id="rId7"/>
    <sheet name="Бил 21" sheetId="8" r:id="rId8"/>
    <sheet name="Бут 3" sheetId="9" r:id="rId9"/>
    <sheet name="Бут 4" sheetId="10" r:id="rId10"/>
    <sheet name="Бут 7" sheetId="11" r:id="rId11"/>
    <sheet name="Бут 8" sheetId="12" r:id="rId12"/>
    <sheet name="Бут 9" sheetId="13" r:id="rId13"/>
    <sheet name="Бут 11" sheetId="14" r:id="rId14"/>
    <sheet name="Глаг 2" sheetId="15" r:id="rId15"/>
    <sheet name="Глаг 5" sheetId="16" r:id="rId16"/>
    <sheet name="Глаг 6" sheetId="17" r:id="rId17"/>
    <sheet name="Глаг 8" sheetId="18" r:id="rId18"/>
    <sheet name="Глаг 9" sheetId="19" r:id="rId19"/>
    <sheet name="Глаг 15" sheetId="20" r:id="rId20"/>
    <sheet name="Инж 6" sheetId="21" r:id="rId21"/>
    <sheet name="Лит 3" sheetId="22" r:id="rId22"/>
    <sheet name="Лит 5" sheetId="23" r:id="rId23"/>
    <sheet name="Лит 7" sheetId="24" r:id="rId24"/>
    <sheet name="Лит 9" sheetId="25" r:id="rId25"/>
    <sheet name="Лит11" sheetId="26" r:id="rId26"/>
    <sheet name="пер.Лит3" sheetId="27" r:id="rId27"/>
    <sheet name="пер.Лит7" sheetId="28" r:id="rId28"/>
    <sheet name="пер.Лит9" sheetId="29" r:id="rId29"/>
    <sheet name="Моск 211" sheetId="30" r:id="rId30"/>
    <sheet name="Моск 213" sheetId="31" r:id="rId31"/>
    <sheet name="Моск 215" sheetId="32" r:id="rId32"/>
    <sheet name="Моск 217" sheetId="33" r:id="rId33"/>
    <sheet name="Моск 219" sheetId="34" r:id="rId34"/>
    <sheet name="Моск 228" sheetId="35" r:id="rId35"/>
    <sheet name="Моск 234" sheetId="36" r:id="rId36"/>
    <sheet name="Моск 236" sheetId="37" r:id="rId37"/>
    <sheet name="Моск 238" sheetId="38" r:id="rId38"/>
    <sheet name="Моск 240" sheetId="39" r:id="rId39"/>
    <sheet name="Моск 240к.1" sheetId="40" r:id="rId40"/>
    <sheet name="Моск 242" sheetId="41" r:id="rId41"/>
    <sheet name="Н.Стр 1" sheetId="42" r:id="rId42"/>
    <sheet name="Н.Стр 2" sheetId="43" r:id="rId43"/>
    <sheet name="Н.Стр 3" sheetId="44" r:id="rId44"/>
    <sheet name="Окр. 4" sheetId="45" r:id="rId45"/>
    <sheet name="Окр 4 к.1" sheetId="46" r:id="rId46"/>
    <sheet name="Окр 6" sheetId="47" r:id="rId47"/>
    <sheet name="Окр 8" sheetId="48" r:id="rId48"/>
    <sheet name="Окр 10" sheetId="49" r:id="rId49"/>
    <sheet name="Телев 9" sheetId="50" r:id="rId50"/>
    <sheet name="Тельм 10" sheetId="51" r:id="rId51"/>
    <sheet name="Тельм 11" sheetId="52" r:id="rId52"/>
    <sheet name="Тельм 13" sheetId="53" r:id="rId53"/>
    <sheet name="Тельм 15" sheetId="54" r:id="rId54"/>
    <sheet name="Тельм 18" sheetId="55" r:id="rId55"/>
    <sheet name="Тельм 33" sheetId="56" r:id="rId56"/>
    <sheet name="Тельм 35" sheetId="57" r:id="rId57"/>
    <sheet name="Тельм 35ТСЖ" sheetId="58" r:id="rId58"/>
    <sheet name="Тельм 37" sheetId="59" r:id="rId59"/>
    <sheet name="Тельм 39" sheetId="60" r:id="rId60"/>
    <sheet name="Тельм 41" sheetId="61" r:id="rId61"/>
  </sheets>
  <externalReferences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/>
  <calcPr fullCalcOnLoad="1"/>
</workbook>
</file>

<file path=xl/comments48.xml><?xml version="1.0" encoding="utf-8"?>
<comments xmlns="http://schemas.openxmlformats.org/spreadsheetml/2006/main">
  <authors>
    <author>Автор</author>
  </authors>
  <commentList>
    <comment ref="G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ставим ВРУЧНУЮ из свода оплата за 2011г.</t>
        </r>
      </text>
    </comment>
  </commentList>
</comments>
</file>

<file path=xl/comments50.xml><?xml version="1.0" encoding="utf-8"?>
<comments xmlns="http://schemas.openxmlformats.org/spreadsheetml/2006/main">
  <authors>
    <author>Автор</author>
  </authors>
  <commentList>
    <comment ref="E34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зачислен остаток кап.рем 28916,77
</t>
        </r>
      </text>
    </comment>
  </commentList>
</comments>
</file>

<file path=xl/sharedStrings.xml><?xml version="1.0" encoding="utf-8"?>
<sst xmlns="http://schemas.openxmlformats.org/spreadsheetml/2006/main" count="8779" uniqueCount="433">
  <si>
    <t xml:space="preserve">                                                       ОТЧЁТ УПРАВЛЯЮЩЕЙ ОРГАНИЗАЦИИ</t>
  </si>
  <si>
    <t xml:space="preserve">                                        ООО "Жилищное ремонтно-эксплуатационное управление № 21"</t>
  </si>
  <si>
    <t xml:space="preserve">                                      ПЕРЕД СОБСТВЕННИКАМИ ПОМЕЩЕНИЙ О ВЫПОЛНЕНИИ </t>
  </si>
  <si>
    <r>
      <t xml:space="preserve">                                                  </t>
    </r>
    <r>
      <rPr>
        <b/>
        <u val="single"/>
        <sz val="11"/>
        <rFont val="Times New Roman"/>
        <family val="1"/>
      </rPr>
      <t>1. Общие сведения о многоквартирном доме</t>
    </r>
  </si>
  <si>
    <t>Адрес многоквартирного дома:</t>
  </si>
  <si>
    <t>Общая площадь многоквартирного дома</t>
  </si>
  <si>
    <t>кв.м</t>
  </si>
  <si>
    <t>в том числе:</t>
  </si>
  <si>
    <t>а) жилых помещений (общая площадь квартир)_____________</t>
  </si>
  <si>
    <t>б) нежилых помещений (общая площадь нежилых помещений)_________________</t>
  </si>
  <si>
    <r>
      <t xml:space="preserve">                                            </t>
    </r>
    <r>
      <rPr>
        <b/>
        <u val="single"/>
        <sz val="11"/>
        <rFont val="Times New Roman"/>
        <family val="1"/>
      </rPr>
      <t>2. Отчёт по затратам на содержание, ремонт общего имущества</t>
    </r>
  </si>
  <si>
    <r>
      <t xml:space="preserve">                                        </t>
    </r>
    <r>
      <rPr>
        <b/>
        <u val="single"/>
        <sz val="11"/>
        <rFont val="Times New Roman"/>
        <family val="1"/>
      </rPr>
      <t>в многоквартирном доме и коммунальные услуги за отчётный период</t>
    </r>
  </si>
  <si>
    <t>(руб.)</t>
  </si>
  <si>
    <t>№ п/п</t>
  </si>
  <si>
    <t>Наименование услуг</t>
  </si>
  <si>
    <t>Содержание общего имущества,</t>
  </si>
  <si>
    <t>1.1</t>
  </si>
  <si>
    <t>1.2</t>
  </si>
  <si>
    <t>1.3</t>
  </si>
  <si>
    <t>1.4</t>
  </si>
  <si>
    <t>Содержание придомовой территории</t>
  </si>
  <si>
    <t>2</t>
  </si>
  <si>
    <t>Сбор и вывоз ТБО</t>
  </si>
  <si>
    <t>3</t>
  </si>
  <si>
    <t xml:space="preserve">Содержание и ремонт лифтов </t>
  </si>
  <si>
    <t>4</t>
  </si>
  <si>
    <t xml:space="preserve">Содержание мусоропроводов   </t>
  </si>
  <si>
    <t>5</t>
  </si>
  <si>
    <t>Текущий ремонт общего имущества</t>
  </si>
  <si>
    <t>6</t>
  </si>
  <si>
    <t>7</t>
  </si>
  <si>
    <t>Коммунальные услуги,</t>
  </si>
  <si>
    <t>Холодное водоснабжение и Водоотведение</t>
  </si>
  <si>
    <t>Горячее водоснабжение централизованное</t>
  </si>
  <si>
    <t>Водоотведение</t>
  </si>
  <si>
    <t>Центральное отопление</t>
  </si>
  <si>
    <t>руб.</t>
  </si>
  <si>
    <r>
      <t xml:space="preserve">            </t>
    </r>
    <r>
      <rPr>
        <b/>
        <u val="single"/>
        <sz val="11"/>
        <color indexed="8"/>
        <rFont val="Times New Roman"/>
        <family val="1"/>
      </rPr>
      <t xml:space="preserve">3. Отчёт о фактически выполненных работах по ремонту общего имущества </t>
    </r>
  </si>
  <si>
    <t>в многоквартирном доме на основании принятого решения собственниками помещений</t>
  </si>
  <si>
    <t>№№  п/п</t>
  </si>
  <si>
    <t>Дата принятого решения</t>
  </si>
  <si>
    <t>Ед.изм</t>
  </si>
  <si>
    <t>Кол-во</t>
  </si>
  <si>
    <t>1.</t>
  </si>
  <si>
    <t>Текущий ремонт</t>
  </si>
  <si>
    <t>м.п.</t>
  </si>
  <si>
    <t>Всего:</t>
  </si>
  <si>
    <t>2.</t>
  </si>
  <si>
    <t>Капитальный ремонт</t>
  </si>
  <si>
    <t>(дата)</t>
  </si>
  <si>
    <t>В целях контроля отчёт предоставлен: _______________________________________________</t>
  </si>
  <si>
    <t xml:space="preserve">                        (Ф.И.О., уполномоченного лица, определённого решением общего собрания)</t>
  </si>
  <si>
    <t>ул. Билибина, д. 15</t>
  </si>
  <si>
    <t>шт.</t>
  </si>
  <si>
    <t>ул. Билибина, д. 17</t>
  </si>
  <si>
    <t>ул. Билибина, д. 17 корп. 1</t>
  </si>
  <si>
    <t>ул. Билибина, д. 19</t>
  </si>
  <si>
    <t>ул. Билибина, д. 21</t>
  </si>
  <si>
    <t>ул. Московская, д. 228</t>
  </si>
  <si>
    <t>ул. Московская, д. 234</t>
  </si>
  <si>
    <t>ул. Московская, д. 236</t>
  </si>
  <si>
    <t>ул. Московская, д. 238</t>
  </si>
  <si>
    <t>ул. Московская, д. 240</t>
  </si>
  <si>
    <t xml:space="preserve">Капитальный ремонт общего имущества </t>
  </si>
  <si>
    <t>ул. Билибина, д. 13</t>
  </si>
  <si>
    <t>Ед.изм.</t>
  </si>
  <si>
    <t>Примечание (наличие договора)</t>
  </si>
  <si>
    <t>Содержание конструктивных элементов, в том числе:</t>
  </si>
  <si>
    <t>руб./кв.м</t>
  </si>
  <si>
    <t>ООО "ОДУО" от 01.01.11</t>
  </si>
  <si>
    <t xml:space="preserve">Содержание вентканалов и газоходов </t>
  </si>
  <si>
    <t>ООО "СпецРемСтрой-плюс" №16-ВГ/2010 от 01.09.10</t>
  </si>
  <si>
    <t xml:space="preserve">Техобслуживание внутридомовых газопроводов </t>
  </si>
  <si>
    <t>ОАО Калугаоблгаз" ф-л "Калугамежрайгаз" дог. №92/10 от 01.04.10</t>
  </si>
  <si>
    <t>Содержание конструктивных элементов жилых зданий</t>
  </si>
  <si>
    <t xml:space="preserve">Санитарная обработка подъездов, подвалов </t>
  </si>
  <si>
    <t>ФГУП "КГДС" дог. № 126 от 01.04.09</t>
  </si>
  <si>
    <t>Управление многоквартирным домом, в том числе:</t>
  </si>
  <si>
    <t>Содержание внутридомовых инженерных сетей</t>
  </si>
  <si>
    <t>МУП "КС АТП" дог от 01.04.09</t>
  </si>
  <si>
    <t>МУП "Калугалифтремстрой" дог. № 11-ук/09 от 15.04.09</t>
  </si>
  <si>
    <t xml:space="preserve">Капитальный ремонт общего имущества* </t>
  </si>
  <si>
    <t>руб./куб.м</t>
  </si>
  <si>
    <t>ООО"Калужский областной водоканал" дог. №1139 от 23.04.09</t>
  </si>
  <si>
    <t>ОАО "КТЗ" дог. № Т6-09 от 01.04.09</t>
  </si>
  <si>
    <t>ОАО "КТЗ" дог. № Т6-09 от 01.04.10</t>
  </si>
  <si>
    <t>руб./Гкал</t>
  </si>
  <si>
    <t>ОАО "КТЗ" дог. № Т6-09 от 01.04.11</t>
  </si>
  <si>
    <t xml:space="preserve">Виды услуг (работы), № квартир </t>
  </si>
  <si>
    <t>Стоимость работ всего за отчётный период (руб.)</t>
  </si>
  <si>
    <t>мп.</t>
  </si>
  <si>
    <t>подвал</t>
  </si>
  <si>
    <t>Ремонт кровли</t>
  </si>
  <si>
    <t>Текущий ремонт общего имущества*</t>
  </si>
  <si>
    <t xml:space="preserve">Капитальный ремонт общего имущества** </t>
  </si>
  <si>
    <t>МУП "КТС"   дог. № 1804 от 01.04.09</t>
  </si>
  <si>
    <t>раскрытие информации</t>
  </si>
  <si>
    <t>в электронном виде</t>
  </si>
  <si>
    <t>смотрите на сайте:</t>
  </si>
  <si>
    <t>www.eirc1.ru</t>
  </si>
  <si>
    <t>ул. Московская, д. 240 корп. 1</t>
  </si>
  <si>
    <t>ул. Новая Стройка, д. 3</t>
  </si>
  <si>
    <t>ул. Московская, д. 242</t>
  </si>
  <si>
    <t>ул. Московская, д. 211</t>
  </si>
  <si>
    <t>ул. Московская, д. 213</t>
  </si>
  <si>
    <t>ул. Московская, д. 215</t>
  </si>
  <si>
    <t>ул. Московская, д. 217</t>
  </si>
  <si>
    <t>ул. Московская, д. 219</t>
  </si>
  <si>
    <t>ул. Тельмана, д. 10</t>
  </si>
  <si>
    <t>ул. Тельмана, д. 11</t>
  </si>
  <si>
    <t>ул. Тельмана, д. 13</t>
  </si>
  <si>
    <t>ул. Тельмана, д. 15</t>
  </si>
  <si>
    <t>ул. Тельмана, д. 18</t>
  </si>
  <si>
    <t>АОГВ</t>
  </si>
  <si>
    <t>ул. Тельмана, д. 33</t>
  </si>
  <si>
    <t>ул. Тельмана, д. 35</t>
  </si>
  <si>
    <t>ул. Тельмана, д. 35 ТСЖ</t>
  </si>
  <si>
    <t>ул. Тельмана, д. 37</t>
  </si>
  <si>
    <t>ул. Тельмана, д. 39</t>
  </si>
  <si>
    <t>чердак</t>
  </si>
  <si>
    <t>ул. Тельмана, д. 41</t>
  </si>
  <si>
    <t>ул. Глаголева, д. 2</t>
  </si>
  <si>
    <t>** в том числе: поступило денежных средств на капитальный ремонт по нежилым помещениям; -</t>
  </si>
  <si>
    <t>ул. Глаголева, д. 5</t>
  </si>
  <si>
    <t>ул. Глаголева, д. 6</t>
  </si>
  <si>
    <t>ул. Глаголева, д. 8</t>
  </si>
  <si>
    <t>ул. Глаголева, д. 9</t>
  </si>
  <si>
    <t>ул. Глаголева, д. 15</t>
  </si>
  <si>
    <t>ул. Бутома,  д. 3</t>
  </si>
  <si>
    <t>ул. Бутома,  д. 4</t>
  </si>
  <si>
    <t>ул. Бутома,  д. 7</t>
  </si>
  <si>
    <t>ул. Бутома,  д.8</t>
  </si>
  <si>
    <t>ул. Бутома,  д. 9</t>
  </si>
  <si>
    <t>ул. Бутома,  д. 11</t>
  </si>
  <si>
    <t>ул. Новая Стройка, д. 1</t>
  </si>
  <si>
    <t>ул. Новая Стройка, д. 2</t>
  </si>
  <si>
    <t>ул. Инженерная, д. 6</t>
  </si>
  <si>
    <t>ул. Телевизионная, д. 9</t>
  </si>
  <si>
    <t>Аварийно-ремонтное обслуживание</t>
  </si>
  <si>
    <t>пер. Литейный, д. 3</t>
  </si>
  <si>
    <t>пер. Литейный, д. 9</t>
  </si>
  <si>
    <t>ул. Литейная, д. 5</t>
  </si>
  <si>
    <t>пер. Литейный, д. 7</t>
  </si>
  <si>
    <t>ул. Литейная, д. 3</t>
  </si>
  <si>
    <t>ул. Литейная, д. 7</t>
  </si>
  <si>
    <t>ул. Литейная, д. 9</t>
  </si>
  <si>
    <t>ул. Литейная, д. 11</t>
  </si>
  <si>
    <t>Аврийно-ремонтное обслуживание</t>
  </si>
  <si>
    <t>*в том числе: поступило денежных средств на текущий ремонт 1) по нежилым помещениям -</t>
  </si>
  <si>
    <t xml:space="preserve"> 2) за размещение оборудования</t>
  </si>
  <si>
    <t>ул. Билибина, д. 2</t>
  </si>
  <si>
    <t xml:space="preserve">МУП "КТС"   дог. № 1804 </t>
  </si>
  <si>
    <t>МУП "КТС"   дог. № 1804</t>
  </si>
  <si>
    <t>ул. Билибина, д. 4</t>
  </si>
  <si>
    <t>ул. Окружная, д. 4 корп. 1</t>
  </si>
  <si>
    <t>ул. Окружная, д. 10</t>
  </si>
  <si>
    <t>www.jreu-21-kaluga.ru</t>
  </si>
  <si>
    <t>Оплата населения за коммунальные услуги перечисляется напрямую ресурсоснабжающим организациям,</t>
  </si>
  <si>
    <t>согласно агентского договора 3/1 от 14.08.2009г. С ООО "ЕИРЦ № 1"</t>
  </si>
  <si>
    <t>кровля</t>
  </si>
  <si>
    <t>Директор ООО "ЖРЭУ 21" ______________________</t>
  </si>
  <si>
    <t>"_____"_______________ 2011г.</t>
  </si>
  <si>
    <t xml:space="preserve">    ______________________</t>
  </si>
  <si>
    <t>подъезд</t>
  </si>
  <si>
    <t>(Ф.И.О., уполномоченного лица, определённого решением общего собрания)</t>
  </si>
  <si>
    <t>фасад</t>
  </si>
  <si>
    <t>кв.40</t>
  </si>
  <si>
    <t>кв.32</t>
  </si>
  <si>
    <t>час</t>
  </si>
  <si>
    <t>кв.62</t>
  </si>
  <si>
    <t>Обслуживание теплового счётчика</t>
  </si>
  <si>
    <t>кв.38</t>
  </si>
  <si>
    <t>подъезд 3</t>
  </si>
  <si>
    <t>ул. Окружная, д. 4</t>
  </si>
  <si>
    <t>ул. Окружная, д. 6</t>
  </si>
  <si>
    <t>ул. Окружная, д. 8</t>
  </si>
  <si>
    <t>кв.52</t>
  </si>
  <si>
    <t>Обслуживание коллективного прибора учёта (ЦО)</t>
  </si>
  <si>
    <t>ООО "Компания Эффективных технологий", дог.№ОБ/13 от 09.13</t>
  </si>
  <si>
    <t xml:space="preserve">                                ДОГОВОРА УПРАВЛЕНИЯ МНОГОКВАРТИРНЫМ ДОМОМ ЗА 2016г.</t>
  </si>
  <si>
    <t>Тариф  на 31.12.16</t>
  </si>
  <si>
    <t>Остаток денежных средств на 01.01.2016г.</t>
  </si>
  <si>
    <t>Начислено в 2016г.</t>
  </si>
  <si>
    <t>Поступило средств в 2016г.</t>
  </si>
  <si>
    <t>Выполнены работы в 2016г.</t>
  </si>
  <si>
    <t>Остаток денежных средств на 01.01.2017г.</t>
  </si>
  <si>
    <t>Недоплата населения за 2016г.</t>
  </si>
  <si>
    <t>Дополнительный сбор</t>
  </si>
  <si>
    <t>Начислено в 2016г., руб.</t>
  </si>
  <si>
    <t>Оплачено населением в 2016г., руб.</t>
  </si>
  <si>
    <t>К перечислению средств ресурсоснабжающим организациям в 2016г., руб.</t>
  </si>
  <si>
    <t>Сальдо на 01.01.2017г.</t>
  </si>
  <si>
    <t>Холодное водоснабжение и Водоотведение ГВС и ХВС</t>
  </si>
  <si>
    <t>25,10               17,26</t>
  </si>
  <si>
    <t>валка деревьев</t>
  </si>
  <si>
    <t>двор.террит.</t>
  </si>
  <si>
    <t>ремонт квартиры после залития с тех.этажа(ц.о.)</t>
  </si>
  <si>
    <t>кв.101</t>
  </si>
  <si>
    <t>кв.105</t>
  </si>
  <si>
    <t>благоустройство</t>
  </si>
  <si>
    <t>м2</t>
  </si>
  <si>
    <t>смена задвижек на ц.о.</t>
  </si>
  <si>
    <t>ремонт комнаты после залития</t>
  </si>
  <si>
    <t>кв.102</t>
  </si>
  <si>
    <t>валка березы</t>
  </si>
  <si>
    <t>гидродинамическая промывка канализации</t>
  </si>
  <si>
    <t>демонтаж кровельного покрытия</t>
  </si>
  <si>
    <t>кв.35</t>
  </si>
  <si>
    <t>оборудование детских площадок</t>
  </si>
  <si>
    <t>%</t>
  </si>
  <si>
    <t>благоустройство(асфальтирование)</t>
  </si>
  <si>
    <t>ремонто-строительные работы</t>
  </si>
  <si>
    <t>электромонтажные работы</t>
  </si>
  <si>
    <t>сантехнические работы</t>
  </si>
  <si>
    <t>О.Н.Митяева</t>
  </si>
  <si>
    <t>санитарная обработка</t>
  </si>
  <si>
    <t>25,10                                 17,26</t>
  </si>
  <si>
    <t>очистка от снега и сосулек</t>
  </si>
  <si>
    <t>крыша</t>
  </si>
  <si>
    <t>кв.105,106</t>
  </si>
  <si>
    <t xml:space="preserve">техническое обследование лифта </t>
  </si>
  <si>
    <t>подъезд 1,2,3</t>
  </si>
  <si>
    <t>валка аварийных деревьев ( липа)</t>
  </si>
  <si>
    <t>ремонт кровли (вход)</t>
  </si>
  <si>
    <t>подъезд  5</t>
  </si>
  <si>
    <t>устройство козырька над тамбуром ( предписание ГЖИ)</t>
  </si>
  <si>
    <t>подъезд 5</t>
  </si>
  <si>
    <t>очистка кровли от снега и наледи</t>
  </si>
  <si>
    <t>25,10                     17,26</t>
  </si>
  <si>
    <t>смена участка стояка ГВС</t>
  </si>
  <si>
    <t>56-59</t>
  </si>
  <si>
    <t>ремонт кровли( предписание ж.и.)</t>
  </si>
  <si>
    <t>кв.121,122</t>
  </si>
  <si>
    <t>ремонт кровли кв.64</t>
  </si>
  <si>
    <t>смена стояков ХВС,ГВС и канализации по стояку кв.53</t>
  </si>
  <si>
    <t>кв.53</t>
  </si>
  <si>
    <t>смена стояка ГВС</t>
  </si>
  <si>
    <t>кв.90-93-96</t>
  </si>
  <si>
    <t>смена труб ГВС на вводе</t>
  </si>
  <si>
    <t xml:space="preserve">подвал </t>
  </si>
  <si>
    <t>25,10  17,26</t>
  </si>
  <si>
    <t>установка снегозадержателей на козырьках</t>
  </si>
  <si>
    <t>ремонт кровли</t>
  </si>
  <si>
    <t>смена стояков ХВС и ГВС</t>
  </si>
  <si>
    <t>кв.24-28</t>
  </si>
  <si>
    <t>замена линолеума в кабине лифта</t>
  </si>
  <si>
    <t xml:space="preserve">подъезд  </t>
  </si>
  <si>
    <t>25,10                                    17,26</t>
  </si>
  <si>
    <t>замена металлической двери выхода на чердак</t>
  </si>
  <si>
    <t>техническое обследование лифта</t>
  </si>
  <si>
    <t>подъезд 1-4</t>
  </si>
  <si>
    <t>замена оконных блоков на блоки ПВХ</t>
  </si>
  <si>
    <t>ремонт лифта (замена канатов ограничителя скорости)</t>
  </si>
  <si>
    <t>ремонт кровли над машинном отделении</t>
  </si>
  <si>
    <t>подъезд 2,3</t>
  </si>
  <si>
    <t>м2.</t>
  </si>
  <si>
    <t>Установка обрамления дверного проема кабины лифта</t>
  </si>
  <si>
    <t>1-3 подъезд</t>
  </si>
  <si>
    <t>установка металлической двери выхода на чердак 1 подъезд</t>
  </si>
  <si>
    <t>омолаживающая обрезка дерева ( тополь)</t>
  </si>
  <si>
    <t>ремонтно-строительные работы</t>
  </si>
  <si>
    <t>Обслуживание коллективных приборов учета (КПУ),</t>
  </si>
  <si>
    <t>руб/мес</t>
  </si>
  <si>
    <t>ремонт кровли(конек)</t>
  </si>
  <si>
    <t>ремонт квартиры после залития с кровли</t>
  </si>
  <si>
    <t>кв.18</t>
  </si>
  <si>
    <t>валка клена</t>
  </si>
  <si>
    <t>двор.террит</t>
  </si>
  <si>
    <t>остекление рам на лестничных клетках</t>
  </si>
  <si>
    <t>фасад 1-4 под</t>
  </si>
  <si>
    <t>ремонт кровли над кв.72</t>
  </si>
  <si>
    <t>ремонт 1-4 подъезда</t>
  </si>
  <si>
    <t>лестничные клетки</t>
  </si>
  <si>
    <t>утепление стен плитами</t>
  </si>
  <si>
    <t>кв.3</t>
  </si>
  <si>
    <t>кв.77</t>
  </si>
  <si>
    <t>ремонт квартиры после залития</t>
  </si>
  <si>
    <t>кв.20</t>
  </si>
  <si>
    <t>ремонт газоходов</t>
  </si>
  <si>
    <t>31,3,4,7,8,11,12</t>
  </si>
  <si>
    <t>ремонт газоходов и вентканалов</t>
  </si>
  <si>
    <t>подъезд 1_2</t>
  </si>
  <si>
    <t>ремонт кровли над кв.14</t>
  </si>
  <si>
    <t>ремонт кровли над подъездом</t>
  </si>
  <si>
    <t>подъезд 1-2</t>
  </si>
  <si>
    <t>очистка кровли от сосулек</t>
  </si>
  <si>
    <t>ремонт кровли кв.80, водосточных труб</t>
  </si>
  <si>
    <t>кв.78</t>
  </si>
  <si>
    <t>ремонт кровли над кв.39</t>
  </si>
  <si>
    <t>крыша кв.39</t>
  </si>
  <si>
    <t>смена почтовых ящиков</t>
  </si>
  <si>
    <t>крыша кв.18</t>
  </si>
  <si>
    <t>программное обеспечение ТСЖ</t>
  </si>
  <si>
    <t>демонтаж антенн</t>
  </si>
  <si>
    <t>ремонт кровли над кв.79</t>
  </si>
  <si>
    <t>крыша кв.79</t>
  </si>
  <si>
    <t>утепление стен фасада ( предписание ГЖИ)</t>
  </si>
  <si>
    <t>установка лавочек</t>
  </si>
  <si>
    <t xml:space="preserve">замена тамбурных дверных блоков </t>
  </si>
  <si>
    <t>санитарная обрезка тополя</t>
  </si>
  <si>
    <t>замена участка труб ГВС в подвале</t>
  </si>
  <si>
    <t>валка рябины</t>
  </si>
  <si>
    <t>валка яблони</t>
  </si>
  <si>
    <t>утепление стен (предписание ГЖИ)</t>
  </si>
  <si>
    <t>ремонт фасада</t>
  </si>
  <si>
    <t>ремонт кровли над тамбуром (пред. ГЖИ)</t>
  </si>
  <si>
    <t>смена участка трубы ц.о.</t>
  </si>
  <si>
    <t>ремонт кровли (предписание ГЖИ)</t>
  </si>
  <si>
    <t>64,66,л/клетка</t>
  </si>
  <si>
    <t>ООО "Компания Эффективных Технологий"  №22-ОБ/14 от 09.14г.</t>
  </si>
  <si>
    <t>замена участка ГВС</t>
  </si>
  <si>
    <t>кв.40-54-68</t>
  </si>
  <si>
    <t>валка дерева ( аварийная рябина)</t>
  </si>
  <si>
    <t>кв.58</t>
  </si>
  <si>
    <t>ремонт системы канализации</t>
  </si>
  <si>
    <t>замена канализации в подвале правого крыла</t>
  </si>
  <si>
    <t>устройство узла учета тепловой энергии и теплоносителя</t>
  </si>
  <si>
    <t>1.5</t>
  </si>
  <si>
    <t>смена задвижек на системе ц.о.</t>
  </si>
  <si>
    <t>ремонт кровли кв.59</t>
  </si>
  <si>
    <t>ремонт кровли над кв.59</t>
  </si>
  <si>
    <t>ремонт кровли кв.39 (предписание ГЖИ)</t>
  </si>
  <si>
    <t>кровля кв.39</t>
  </si>
  <si>
    <t>ремонт кровли кв.75(предписание ГЖИ)</t>
  </si>
  <si>
    <t>кв.75</t>
  </si>
  <si>
    <t>смена задвижек ц.о.</t>
  </si>
  <si>
    <t>установка щита под порогом кабины лифта</t>
  </si>
  <si>
    <t>2,3 подъезд</t>
  </si>
  <si>
    <t>установка обрамление дверного проема кабины лифта</t>
  </si>
  <si>
    <t>1 подъезд</t>
  </si>
  <si>
    <t>смена участка канализационного стояка</t>
  </si>
  <si>
    <t>кв.5</t>
  </si>
  <si>
    <t>демонтаж зонта</t>
  </si>
  <si>
    <t>кровля  кв.16</t>
  </si>
  <si>
    <t>ремонт кровли кв.30</t>
  </si>
  <si>
    <t>ремонт кровли кв.45</t>
  </si>
  <si>
    <t>Оказание транспортных услуг по вывозу ЖБО</t>
  </si>
  <si>
    <t xml:space="preserve"> </t>
  </si>
  <si>
    <t>смена труб стояка канализации и ХВС</t>
  </si>
  <si>
    <t>м-н Спутник</t>
  </si>
  <si>
    <t>кровля кв.46</t>
  </si>
  <si>
    <t>установка лежачего полицейского</t>
  </si>
  <si>
    <t>ремонт дымовых труб (колпаки)</t>
  </si>
  <si>
    <t>демонтаж железа с крыши и газохода</t>
  </si>
  <si>
    <t>ремонт водосточной трубы</t>
  </si>
  <si>
    <t>благоустройство (завоз земли)</t>
  </si>
  <si>
    <t>м3</t>
  </si>
  <si>
    <t>ремонт кровли и водосточной трубы</t>
  </si>
  <si>
    <t>крыша кв.108,107</t>
  </si>
  <si>
    <t>ремонт кровли подъезд 6</t>
  </si>
  <si>
    <t>установка оконных блоков ПВХ</t>
  </si>
  <si>
    <t>ремонт отмостки</t>
  </si>
  <si>
    <t xml:space="preserve">фасад </t>
  </si>
  <si>
    <t>ремонт кровли , герметизация покрытия</t>
  </si>
  <si>
    <t>кровля кв.35</t>
  </si>
  <si>
    <t>крыша 6 подъезд</t>
  </si>
  <si>
    <t>очистка желоба от наледи</t>
  </si>
  <si>
    <t>кровля кв.17,33,л/кл</t>
  </si>
  <si>
    <t>ремонт кровли кв.48</t>
  </si>
  <si>
    <t>ремонт кровли над кв.17</t>
  </si>
  <si>
    <t>ремонт люка выхода на кровлю</t>
  </si>
  <si>
    <t>** в том числе: 1)начислено денежных средств по предписанию ГЖИ по нежилым помещениям; -</t>
  </si>
  <si>
    <t xml:space="preserve"> 2) поступило денежных средств по нежилым помещениям</t>
  </si>
  <si>
    <t>смена труб ХВС</t>
  </si>
  <si>
    <t>39,38,35,34</t>
  </si>
  <si>
    <t>замена задвижки на системе хвс</t>
  </si>
  <si>
    <t>ремонт кровли кв.29,16 ( предписание ГЖИ)</t>
  </si>
  <si>
    <t>ремонт комнаты после залития с кровли</t>
  </si>
  <si>
    <t>снос дерева</t>
  </si>
  <si>
    <t>остекление лестничных клеток</t>
  </si>
  <si>
    <t>Санитарная обрезка яблони</t>
  </si>
  <si>
    <t>валка дерева ( аварийный клен ясенелистный)</t>
  </si>
  <si>
    <t>кв.102,110,118</t>
  </si>
  <si>
    <t>обрезка деревьев  ( ясень)</t>
  </si>
  <si>
    <t>подъезд 2</t>
  </si>
  <si>
    <t xml:space="preserve">ремонтно-строительные работы </t>
  </si>
  <si>
    <t>25,10     17,26</t>
  </si>
  <si>
    <t>валка и обрезка сучьев( аварийное яблоня)</t>
  </si>
  <si>
    <t>утепление стен</t>
  </si>
  <si>
    <t>25,10                 17,26</t>
  </si>
  <si>
    <t>ремонт кровли кв.83</t>
  </si>
  <si>
    <t>кровля кв.85,15</t>
  </si>
  <si>
    <t>ремонт газоходов и вентканалов(предписание ГЖИ)</t>
  </si>
  <si>
    <t>Замена участка трубы  на системе ц.о.</t>
  </si>
  <si>
    <t>смена задвижек на  ц.о.</t>
  </si>
  <si>
    <t>замена светильников</t>
  </si>
  <si>
    <t>л/клетки,фасад</t>
  </si>
  <si>
    <t>118,117,109,л/кл</t>
  </si>
  <si>
    <t>замена оконных блоков на блоки ПВХ подъезд 1,3</t>
  </si>
  <si>
    <t>подъезд 1,3</t>
  </si>
  <si>
    <t>подвал 2 подъезд</t>
  </si>
  <si>
    <t>25,10                      17,26</t>
  </si>
  <si>
    <t>покраска газопровода</t>
  </si>
  <si>
    <t>ремонт цоколя</t>
  </si>
  <si>
    <t>смена участка трубы ц.о. в магазине, установка люка</t>
  </si>
  <si>
    <t>техподполье</t>
  </si>
  <si>
    <t>санитарная обреска дерева ( вишня)</t>
  </si>
  <si>
    <t>ремонт кровли подъезд 3</t>
  </si>
  <si>
    <t>кв.100</t>
  </si>
  <si>
    <t>ревизия поэтажных щитов</t>
  </si>
  <si>
    <t>подъезд 1-6</t>
  </si>
  <si>
    <t>утепление труб ц.о.</t>
  </si>
  <si>
    <t>ремонт кровли кв.65</t>
  </si>
  <si>
    <t>кв.19</t>
  </si>
  <si>
    <t>ремонт кровли входа в подвал</t>
  </si>
  <si>
    <t>подвал 5,6 подъезд</t>
  </si>
  <si>
    <t xml:space="preserve">заключение о техническом состоянии объекта </t>
  </si>
  <si>
    <t>крыша,фасад</t>
  </si>
  <si>
    <t>смена задвижек на ГВС</t>
  </si>
  <si>
    <t>замена тяговых канатов лифта</t>
  </si>
  <si>
    <t>Тариф  на 31.12.15</t>
  </si>
  <si>
    <t>Начислено в 2015г., руб.</t>
  </si>
  <si>
    <t>Оплачено населением в 2015г., руб.</t>
  </si>
  <si>
    <t>К перечислению средств ресурсоснабжающим организациям в 2015г., руб.</t>
  </si>
  <si>
    <t>Сальдо на 01.01.2016г.</t>
  </si>
  <si>
    <t>Недоплата населения за 2015г.</t>
  </si>
  <si>
    <t>25,10                                  17,26</t>
  </si>
  <si>
    <t>ремонт системы канализации (предписание ГЖИ)</t>
  </si>
  <si>
    <t>валка дерева ( аварийное яблоня)</t>
  </si>
  <si>
    <t>кв.79</t>
  </si>
  <si>
    <t xml:space="preserve">ремонт отмостки </t>
  </si>
  <si>
    <t>установка и ввод в эксплуатацию теплового счетчика</t>
  </si>
  <si>
    <t xml:space="preserve">ремонт кровли </t>
  </si>
  <si>
    <t>ремонт кровли кв.18</t>
  </si>
  <si>
    <t>валка деревьев( два тополя),санитарная обрезка (тополь)</t>
  </si>
  <si>
    <t>кровля кв.69</t>
  </si>
  <si>
    <t>ремонт кровли над лестничной клеткой</t>
  </si>
  <si>
    <t>кв.34</t>
  </si>
  <si>
    <t>"_____"_______________ 2017г.</t>
  </si>
  <si>
    <t>"_____"_______________</t>
  </si>
  <si>
    <t>"_____"_______________ 2016г.</t>
  </si>
  <si>
    <t>25,10           17,26</t>
  </si>
  <si>
    <t>25,10             17,26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</si>
</sst>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b/>
      <sz val="11"/>
      <color indexed="25"/>
      <name val="Times New Roman"/>
      <family val="1"/>
    </font>
    <font>
      <b/>
      <sz val="11"/>
      <color indexed="36"/>
      <name val="Times New Roman"/>
      <family val="1"/>
    </font>
    <font>
      <b/>
      <sz val="8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CC0099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1"/>
      <color theme="10"/>
      <name val="Calibri"/>
      <family val="2"/>
    </font>
    <font>
      <sz val="9"/>
      <color theme="1"/>
      <name val="Times New Roman"/>
      <family val="1"/>
    </font>
    <font>
      <b/>
      <sz val="11"/>
      <color rgb="FFCC3399"/>
      <name val="Times New Roman"/>
      <family val="1"/>
    </font>
    <font>
      <b/>
      <sz val="11"/>
      <color rgb="FF7030A0"/>
      <name val="Times New Roman"/>
      <family val="1"/>
    </font>
    <font>
      <b/>
      <sz val="8"/>
      <color rgb="FF7030A0"/>
      <name val="Times New Roman"/>
      <family val="1"/>
    </font>
    <font>
      <sz val="10"/>
      <color rgb="FFFF0000"/>
      <name val="Times New Roman"/>
      <family val="1"/>
    </font>
    <font>
      <b/>
      <sz val="11"/>
      <color rgb="FFFF33CC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6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63" fillId="0" borderId="0" xfId="0" applyFont="1" applyFill="1" applyAlignment="1">
      <alignment horizontal="right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wrapText="1"/>
    </xf>
    <xf numFmtId="4" fontId="65" fillId="0" borderId="11" xfId="0" applyNumberFormat="1" applyFont="1" applyFill="1" applyBorder="1" applyAlignment="1">
      <alignment/>
    </xf>
    <xf numFmtId="4" fontId="66" fillId="0" borderId="11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4" fontId="65" fillId="0" borderId="11" xfId="0" applyNumberFormat="1" applyFont="1" applyFill="1" applyBorder="1" applyAlignment="1">
      <alignment wrapText="1"/>
    </xf>
    <xf numFmtId="4" fontId="67" fillId="0" borderId="11" xfId="0" applyNumberFormat="1" applyFont="1" applyFill="1" applyBorder="1" applyAlignment="1">
      <alignment/>
    </xf>
    <xf numFmtId="49" fontId="63" fillId="0" borderId="11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wrapText="1"/>
    </xf>
    <xf numFmtId="0" fontId="68" fillId="0" borderId="11" xfId="0" applyFont="1" applyFill="1" applyBorder="1" applyAlignment="1">
      <alignment wrapText="1"/>
    </xf>
    <xf numFmtId="4" fontId="68" fillId="0" borderId="11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4" fontId="63" fillId="0" borderId="11" xfId="0" applyNumberFormat="1" applyFont="1" applyFill="1" applyBorder="1" applyAlignment="1">
      <alignment wrapText="1"/>
    </xf>
    <xf numFmtId="4" fontId="63" fillId="0" borderId="11" xfId="0" applyNumberFormat="1" applyFont="1" applyFill="1" applyBorder="1" applyAlignment="1">
      <alignment/>
    </xf>
    <xf numFmtId="49" fontId="64" fillId="0" borderId="11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left" vertical="center" wrapText="1"/>
    </xf>
    <xf numFmtId="4" fontId="65" fillId="0" borderId="11" xfId="0" applyNumberFormat="1" applyFont="1" applyFill="1" applyBorder="1" applyAlignment="1">
      <alignment horizontal="right" wrapText="1"/>
    </xf>
    <xf numFmtId="4" fontId="63" fillId="0" borderId="11" xfId="0" applyNumberFormat="1" applyFont="1" applyFill="1" applyBorder="1" applyAlignment="1">
      <alignment horizontal="right" wrapText="1"/>
    </xf>
    <xf numFmtId="49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wrapText="1"/>
    </xf>
    <xf numFmtId="4" fontId="63" fillId="0" borderId="0" xfId="0" applyNumberFormat="1" applyFont="1" applyFill="1" applyBorder="1" applyAlignment="1">
      <alignment horizontal="right" wrapText="1"/>
    </xf>
    <xf numFmtId="4" fontId="63" fillId="0" borderId="0" xfId="0" applyNumberFormat="1" applyFont="1" applyFill="1" applyBorder="1" applyAlignment="1">
      <alignment wrapText="1"/>
    </xf>
    <xf numFmtId="4" fontId="63" fillId="0" borderId="0" xfId="0" applyNumberFormat="1" applyFont="1" applyFill="1" applyBorder="1" applyAlignment="1">
      <alignment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 horizontal="right"/>
    </xf>
    <xf numFmtId="0" fontId="69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3" fillId="0" borderId="12" xfId="0" applyFont="1" applyFill="1" applyBorder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4" fontId="64" fillId="0" borderId="11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63" fillId="0" borderId="11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0" fontId="7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11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4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4" fontId="65" fillId="0" borderId="0" xfId="0" applyNumberFormat="1" applyFont="1" applyFill="1" applyBorder="1" applyAlignment="1">
      <alignment wrapText="1"/>
    </xf>
    <xf numFmtId="49" fontId="64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vertical="center" wrapText="1"/>
    </xf>
    <xf numFmtId="4" fontId="65" fillId="0" borderId="0" xfId="0" applyNumberFormat="1" applyFont="1" applyFill="1" applyBorder="1" applyAlignment="1">
      <alignment horizontal="right" wrapText="1"/>
    </xf>
    <xf numFmtId="4" fontId="64" fillId="0" borderId="0" xfId="0" applyNumberFormat="1" applyFont="1" applyFill="1" applyBorder="1" applyAlignment="1">
      <alignment/>
    </xf>
    <xf numFmtId="0" fontId="71" fillId="0" borderId="12" xfId="0" applyFont="1" applyFill="1" applyBorder="1" applyAlignment="1">
      <alignment/>
    </xf>
    <xf numFmtId="0" fontId="71" fillId="0" borderId="11" xfId="0" applyFont="1" applyFill="1" applyBorder="1" applyAlignment="1">
      <alignment/>
    </xf>
    <xf numFmtId="4" fontId="67" fillId="0" borderId="11" xfId="0" applyNumberFormat="1" applyFont="1" applyFill="1" applyBorder="1" applyAlignment="1">
      <alignment wrapText="1"/>
    </xf>
    <xf numFmtId="0" fontId="72" fillId="0" borderId="11" xfId="0" applyFont="1" applyFill="1" applyBorder="1" applyAlignment="1">
      <alignment/>
    </xf>
    <xf numFmtId="0" fontId="64" fillId="0" borderId="11" xfId="0" applyFont="1" applyFill="1" applyBorder="1" applyAlignment="1">
      <alignment wrapText="1"/>
    </xf>
    <xf numFmtId="0" fontId="71" fillId="0" borderId="11" xfId="0" applyFont="1" applyFill="1" applyBorder="1" applyAlignment="1">
      <alignment wrapText="1"/>
    </xf>
    <xf numFmtId="0" fontId="71" fillId="0" borderId="0" xfId="0" applyFont="1" applyFill="1" applyBorder="1" applyAlignment="1">
      <alignment/>
    </xf>
    <xf numFmtId="49" fontId="65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49" fontId="63" fillId="0" borderId="12" xfId="0" applyNumberFormat="1" applyFont="1" applyFill="1" applyBorder="1" applyAlignment="1">
      <alignment horizontal="center"/>
    </xf>
    <xf numFmtId="0" fontId="63" fillId="0" borderId="12" xfId="0" applyFont="1" applyFill="1" applyBorder="1" applyAlignment="1">
      <alignment wrapText="1"/>
    </xf>
    <xf numFmtId="4" fontId="68" fillId="0" borderId="12" xfId="0" applyNumberFormat="1" applyFont="1" applyFill="1" applyBorder="1" applyAlignment="1">
      <alignment horizontal="right" wrapText="1"/>
    </xf>
    <xf numFmtId="4" fontId="68" fillId="0" borderId="12" xfId="0" applyNumberFormat="1" applyFont="1" applyFill="1" applyBorder="1" applyAlignment="1">
      <alignment wrapText="1"/>
    </xf>
    <xf numFmtId="0" fontId="72" fillId="0" borderId="11" xfId="0" applyFont="1" applyFill="1" applyBorder="1" applyAlignment="1">
      <alignment wrapText="1"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3" fillId="0" borderId="13" xfId="0" applyFont="1" applyFill="1" applyBorder="1" applyAlignment="1">
      <alignment wrapText="1"/>
    </xf>
    <xf numFmtId="0" fontId="63" fillId="0" borderId="15" xfId="0" applyFont="1" applyFill="1" applyBorder="1" applyAlignment="1">
      <alignment wrapText="1"/>
    </xf>
    <xf numFmtId="0" fontId="64" fillId="0" borderId="14" xfId="0" applyFont="1" applyFill="1" applyBorder="1" applyAlignment="1">
      <alignment wrapText="1"/>
    </xf>
    <xf numFmtId="0" fontId="64" fillId="0" borderId="16" xfId="0" applyFont="1" applyFill="1" applyBorder="1" applyAlignment="1">
      <alignment wrapText="1"/>
    </xf>
    <xf numFmtId="4" fontId="64" fillId="0" borderId="11" xfId="0" applyNumberFormat="1" applyFont="1" applyFill="1" applyBorder="1" applyAlignment="1">
      <alignment horizontal="right"/>
    </xf>
    <xf numFmtId="4" fontId="72" fillId="0" borderId="11" xfId="0" applyNumberFormat="1" applyFont="1" applyFill="1" applyBorder="1" applyAlignment="1">
      <alignment wrapText="1"/>
    </xf>
    <xf numFmtId="0" fontId="68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164" fontId="63" fillId="0" borderId="11" xfId="0" applyNumberFormat="1" applyFont="1" applyFill="1" applyBorder="1" applyAlignment="1">
      <alignment/>
    </xf>
    <xf numFmtId="4" fontId="71" fillId="0" borderId="11" xfId="0" applyNumberFormat="1" applyFont="1" applyFill="1" applyBorder="1" applyAlignment="1">
      <alignment/>
    </xf>
    <xf numFmtId="0" fontId="73" fillId="0" borderId="14" xfId="0" applyFont="1" applyFill="1" applyBorder="1" applyAlignment="1">
      <alignment wrapText="1"/>
    </xf>
    <xf numFmtId="0" fontId="74" fillId="0" borderId="0" xfId="0" applyFont="1" applyFill="1" applyAlignment="1">
      <alignment/>
    </xf>
    <xf numFmtId="49" fontId="74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 wrapText="1"/>
    </xf>
    <xf numFmtId="4" fontId="74" fillId="0" borderId="0" xfId="0" applyNumberFormat="1" applyFont="1" applyFill="1" applyBorder="1" applyAlignment="1">
      <alignment horizontal="right" wrapText="1"/>
    </xf>
    <xf numFmtId="4" fontId="74" fillId="0" borderId="0" xfId="0" applyNumberFormat="1" applyFont="1" applyFill="1" applyBorder="1" applyAlignment="1">
      <alignment wrapText="1"/>
    </xf>
    <xf numFmtId="4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4" fontId="63" fillId="0" borderId="11" xfId="0" applyNumberFormat="1" applyFont="1" applyFill="1" applyBorder="1" applyAlignment="1">
      <alignment horizontal="right"/>
    </xf>
    <xf numFmtId="4" fontId="63" fillId="0" borderId="11" xfId="0" applyNumberFormat="1" applyFont="1" applyFill="1" applyBorder="1" applyAlignment="1">
      <alignment horizontal="center"/>
    </xf>
    <xf numFmtId="0" fontId="75" fillId="0" borderId="0" xfId="42" applyFont="1" applyFill="1" applyAlignment="1" applyProtection="1">
      <alignment/>
      <protection/>
    </xf>
    <xf numFmtId="0" fontId="64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wrapText="1"/>
    </xf>
    <xf numFmtId="4" fontId="65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14" fontId="63" fillId="0" borderId="14" xfId="0" applyNumberFormat="1" applyFont="1" applyFill="1" applyBorder="1" applyAlignment="1">
      <alignment horizontal="center"/>
    </xf>
    <xf numFmtId="14" fontId="63" fillId="0" borderId="11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horizontal="right"/>
    </xf>
    <xf numFmtId="4" fontId="77" fillId="0" borderId="11" xfId="0" applyNumberFormat="1" applyFont="1" applyFill="1" applyBorder="1" applyAlignment="1">
      <alignment/>
    </xf>
    <xf numFmtId="0" fontId="63" fillId="0" borderId="17" xfId="0" applyFont="1" applyFill="1" applyBorder="1" applyAlignment="1">
      <alignment wrapText="1"/>
    </xf>
    <xf numFmtId="0" fontId="64" fillId="0" borderId="18" xfId="0" applyFont="1" applyFill="1" applyBorder="1" applyAlignment="1">
      <alignment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8" fillId="0" borderId="11" xfId="0" applyFont="1" applyFill="1" applyBorder="1" applyAlignment="1">
      <alignment wrapText="1"/>
    </xf>
    <xf numFmtId="4" fontId="78" fillId="0" borderId="11" xfId="0" applyNumberFormat="1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4" fontId="72" fillId="0" borderId="0" xfId="0" applyNumberFormat="1" applyFont="1" applyFill="1" applyBorder="1" applyAlignment="1">
      <alignment wrapText="1"/>
    </xf>
    <xf numFmtId="0" fontId="63" fillId="0" borderId="18" xfId="0" applyNumberFormat="1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63" fillId="0" borderId="0" xfId="0" applyFont="1" applyFill="1" applyAlignment="1">
      <alignment horizontal="left"/>
    </xf>
    <xf numFmtId="4" fontId="72" fillId="0" borderId="0" xfId="0" applyNumberFormat="1" applyFont="1" applyFill="1" applyBorder="1" applyAlignment="1">
      <alignment/>
    </xf>
    <xf numFmtId="0" fontId="68" fillId="0" borderId="18" xfId="0" applyNumberFormat="1" applyFont="1" applyFill="1" applyBorder="1" applyAlignment="1">
      <alignment/>
    </xf>
    <xf numFmtId="0" fontId="68" fillId="0" borderId="18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63" fillId="0" borderId="11" xfId="0" applyFont="1" applyFill="1" applyBorder="1" applyAlignment="1">
      <alignment horizontal="left"/>
    </xf>
    <xf numFmtId="0" fontId="63" fillId="0" borderId="18" xfId="0" applyFont="1" applyFill="1" applyBorder="1" applyAlignment="1">
      <alignment horizontal="center"/>
    </xf>
    <xf numFmtId="0" fontId="63" fillId="0" borderId="14" xfId="0" applyNumberFormat="1" applyFont="1" applyFill="1" applyBorder="1" applyAlignment="1">
      <alignment/>
    </xf>
    <xf numFmtId="4" fontId="74" fillId="0" borderId="0" xfId="0" applyNumberFormat="1" applyFont="1" applyFill="1" applyAlignment="1">
      <alignment/>
    </xf>
    <xf numFmtId="0" fontId="73" fillId="0" borderId="19" xfId="0" applyFont="1" applyFill="1" applyBorder="1" applyAlignment="1">
      <alignment wrapText="1"/>
    </xf>
    <xf numFmtId="0" fontId="64" fillId="0" borderId="20" xfId="0" applyFont="1" applyFill="1" applyBorder="1" applyAlignment="1">
      <alignment wrapText="1"/>
    </xf>
    <xf numFmtId="0" fontId="64" fillId="0" borderId="21" xfId="0" applyFont="1" applyFill="1" applyBorder="1" applyAlignment="1">
      <alignment wrapText="1"/>
    </xf>
    <xf numFmtId="0" fontId="63" fillId="0" borderId="14" xfId="0" applyNumberFormat="1" applyFont="1" applyFill="1" applyBorder="1" applyAlignment="1">
      <alignment horizontal="center"/>
    </xf>
    <xf numFmtId="0" fontId="63" fillId="0" borderId="16" xfId="0" applyNumberFormat="1" applyFont="1" applyFill="1" applyBorder="1" applyAlignment="1">
      <alignment horizontal="center"/>
    </xf>
    <xf numFmtId="0" fontId="63" fillId="0" borderId="18" xfId="0" applyNumberFormat="1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/>
    </xf>
    <xf numFmtId="0" fontId="63" fillId="0" borderId="18" xfId="0" applyNumberFormat="1" applyFont="1" applyFill="1" applyBorder="1" applyAlignment="1">
      <alignment horizontal="left"/>
    </xf>
    <xf numFmtId="0" fontId="63" fillId="0" borderId="14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63" fillId="0" borderId="14" xfId="0" applyFont="1" applyFill="1" applyBorder="1" applyAlignment="1">
      <alignment wrapText="1"/>
    </xf>
    <xf numFmtId="0" fontId="63" fillId="0" borderId="16" xfId="0" applyFont="1" applyFill="1" applyBorder="1" applyAlignment="1">
      <alignment wrapText="1"/>
    </xf>
    <xf numFmtId="0" fontId="63" fillId="0" borderId="18" xfId="0" applyFont="1" applyFill="1" applyBorder="1" applyAlignment="1">
      <alignment wrapText="1"/>
    </xf>
    <xf numFmtId="14" fontId="63" fillId="0" borderId="11" xfId="0" applyNumberFormat="1" applyFont="1" applyFill="1" applyBorder="1" applyAlignment="1">
      <alignment horizontal="right" wrapText="1"/>
    </xf>
    <xf numFmtId="0" fontId="5" fillId="0" borderId="18" xfId="0" applyNumberFormat="1" applyFont="1" applyFill="1" applyBorder="1" applyAlignment="1">
      <alignment/>
    </xf>
    <xf numFmtId="0" fontId="63" fillId="0" borderId="11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 wrapText="1"/>
    </xf>
    <xf numFmtId="0" fontId="63" fillId="0" borderId="11" xfId="0" applyFont="1" applyFill="1" applyBorder="1" applyAlignment="1">
      <alignment horizontal="left" wrapText="1"/>
    </xf>
    <xf numFmtId="0" fontId="63" fillId="0" borderId="14" xfId="0" applyFont="1" applyFill="1" applyBorder="1" applyAlignment="1">
      <alignment horizontal="left" wrapText="1"/>
    </xf>
    <xf numFmtId="0" fontId="63" fillId="0" borderId="16" xfId="0" applyFont="1" applyFill="1" applyBorder="1" applyAlignment="1">
      <alignment horizontal="left" wrapText="1"/>
    </xf>
    <xf numFmtId="0" fontId="63" fillId="0" borderId="18" xfId="0" applyFont="1" applyFill="1" applyBorder="1" applyAlignment="1">
      <alignment horizontal="left" wrapText="1"/>
    </xf>
    <xf numFmtId="0" fontId="63" fillId="0" borderId="16" xfId="0" applyFont="1" applyFill="1" applyBorder="1" applyAlignment="1">
      <alignment horizontal="center" wrapText="1"/>
    </xf>
    <xf numFmtId="0" fontId="63" fillId="0" borderId="18" xfId="0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left"/>
    </xf>
    <xf numFmtId="0" fontId="63" fillId="0" borderId="16" xfId="0" applyFont="1" applyFill="1" applyBorder="1" applyAlignment="1">
      <alignment horizontal="left"/>
    </xf>
    <xf numFmtId="0" fontId="63" fillId="0" borderId="18" xfId="0" applyFont="1" applyFill="1" applyBorder="1" applyAlignment="1">
      <alignment horizontal="left"/>
    </xf>
    <xf numFmtId="0" fontId="63" fillId="0" borderId="14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4" fontId="81" fillId="0" borderId="11" xfId="0" applyNumberFormat="1" applyFont="1" applyFill="1" applyBorder="1" applyAlignment="1">
      <alignment/>
    </xf>
    <xf numFmtId="0" fontId="64" fillId="0" borderId="11" xfId="0" applyFont="1" applyFill="1" applyBorder="1" applyAlignment="1">
      <alignment horizontal="left" wrapText="1"/>
    </xf>
    <xf numFmtId="0" fontId="63" fillId="0" borderId="11" xfId="0" applyFont="1" applyFill="1" applyBorder="1" applyAlignment="1">
      <alignment horizontal="left" wrapText="1"/>
    </xf>
    <xf numFmtId="0" fontId="63" fillId="0" borderId="14" xfId="0" applyFont="1" applyFill="1" applyBorder="1" applyAlignment="1">
      <alignment horizontal="left" wrapText="1"/>
    </xf>
    <xf numFmtId="0" fontId="63" fillId="0" borderId="16" xfId="0" applyFont="1" applyFill="1" applyBorder="1" applyAlignment="1">
      <alignment horizontal="left" wrapText="1"/>
    </xf>
    <xf numFmtId="0" fontId="63" fillId="0" borderId="18" xfId="0" applyFont="1" applyFill="1" applyBorder="1" applyAlignment="1">
      <alignment horizontal="left" wrapText="1"/>
    </xf>
    <xf numFmtId="0" fontId="64" fillId="0" borderId="11" xfId="0" applyFont="1" applyFill="1" applyBorder="1" applyAlignment="1">
      <alignment horizontal="center" wrapText="1"/>
    </xf>
    <xf numFmtId="0" fontId="64" fillId="0" borderId="22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/>
    </xf>
    <xf numFmtId="0" fontId="63" fillId="0" borderId="14" xfId="0" applyFont="1" applyFill="1" applyBorder="1" applyAlignment="1">
      <alignment horizontal="center"/>
    </xf>
    <xf numFmtId="0" fontId="82" fillId="0" borderId="16" xfId="0" applyFont="1" applyFill="1" applyBorder="1" applyAlignment="1">
      <alignment/>
    </xf>
    <xf numFmtId="0" fontId="82" fillId="0" borderId="18" xfId="0" applyFont="1" applyFill="1" applyBorder="1" applyAlignment="1">
      <alignment/>
    </xf>
    <xf numFmtId="14" fontId="63" fillId="0" borderId="11" xfId="0" applyNumberFormat="1" applyFont="1" applyFill="1" applyBorder="1" applyAlignment="1">
      <alignment/>
    </xf>
    <xf numFmtId="0" fontId="82" fillId="0" borderId="16" xfId="0" applyFont="1" applyFill="1" applyBorder="1" applyAlignment="1">
      <alignment wrapText="1"/>
    </xf>
    <xf numFmtId="0" fontId="82" fillId="0" borderId="18" xfId="0" applyFont="1" applyFill="1" applyBorder="1" applyAlignment="1">
      <alignment wrapText="1"/>
    </xf>
    <xf numFmtId="14" fontId="63" fillId="0" borderId="11" xfId="0" applyNumberFormat="1" applyFont="1" applyFill="1" applyBorder="1" applyAlignment="1">
      <alignment horizontal="right"/>
    </xf>
    <xf numFmtId="0" fontId="83" fillId="0" borderId="0" xfId="0" applyFont="1" applyFill="1" applyAlignment="1">
      <alignment/>
    </xf>
    <xf numFmtId="0" fontId="63" fillId="0" borderId="23" xfId="0" applyFont="1" applyFill="1" applyBorder="1" applyAlignment="1">
      <alignment/>
    </xf>
    <xf numFmtId="0" fontId="63" fillId="0" borderId="23" xfId="0" applyFont="1" applyFill="1" applyBorder="1" applyAlignment="1">
      <alignment horizontal="center"/>
    </xf>
    <xf numFmtId="0" fontId="82" fillId="0" borderId="16" xfId="0" applyFont="1" applyFill="1" applyBorder="1" applyAlignment="1">
      <alignment horizontal="left"/>
    </xf>
    <xf numFmtId="0" fontId="82" fillId="0" borderId="18" xfId="0" applyFont="1" applyFill="1" applyBorder="1" applyAlignment="1">
      <alignment horizontal="left"/>
    </xf>
    <xf numFmtId="0" fontId="82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2" fillId="0" borderId="14" xfId="0" applyFont="1" applyFill="1" applyBorder="1" applyAlignment="1">
      <alignment wrapText="1"/>
    </xf>
    <xf numFmtId="0" fontId="82" fillId="0" borderId="16" xfId="0" applyFont="1" applyFill="1" applyBorder="1" applyAlignment="1">
      <alignment horizontal="left" wrapText="1"/>
    </xf>
    <xf numFmtId="0" fontId="82" fillId="0" borderId="18" xfId="0" applyFont="1" applyFill="1" applyBorder="1" applyAlignment="1">
      <alignment horizontal="left" wrapText="1"/>
    </xf>
    <xf numFmtId="0" fontId="63" fillId="0" borderId="14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24" xfId="0" applyFont="1" applyFill="1" applyBorder="1" applyAlignment="1">
      <alignment wrapText="1"/>
    </xf>
    <xf numFmtId="14" fontId="5" fillId="0" borderId="11" xfId="0" applyNumberFormat="1" applyFont="1" applyFill="1" applyBorder="1" applyAlignment="1">
      <alignment horizontal="right"/>
    </xf>
    <xf numFmtId="0" fontId="82" fillId="0" borderId="24" xfId="0" applyFont="1" applyFill="1" applyBorder="1" applyAlignment="1">
      <alignment/>
    </xf>
    <xf numFmtId="4" fontId="63" fillId="0" borderId="0" xfId="0" applyNumberFormat="1" applyFont="1" applyFill="1" applyAlignment="1">
      <alignment horizontal="right"/>
    </xf>
    <xf numFmtId="0" fontId="63" fillId="0" borderId="14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1" fontId="63" fillId="0" borderId="11" xfId="0" applyNumberFormat="1" applyFont="1" applyFill="1" applyBorder="1" applyAlignment="1">
      <alignment/>
    </xf>
    <xf numFmtId="14" fontId="63" fillId="0" borderId="23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 wrapText="1"/>
    </xf>
    <xf numFmtId="0" fontId="64" fillId="0" borderId="18" xfId="0" applyFont="1" applyFill="1" applyBorder="1" applyAlignment="1">
      <alignment horizont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/>
    </xf>
    <xf numFmtId="0" fontId="64" fillId="0" borderId="11" xfId="0" applyFont="1" applyFill="1" applyBorder="1" applyAlignment="1">
      <alignment horizontal="left" wrapText="1"/>
    </xf>
    <xf numFmtId="0" fontId="63" fillId="0" borderId="11" xfId="0" applyFont="1" applyFill="1" applyBorder="1" applyAlignment="1">
      <alignment horizontal="left" wrapText="1"/>
    </xf>
    <xf numFmtId="0" fontId="63" fillId="0" borderId="14" xfId="0" applyFont="1" applyFill="1" applyBorder="1" applyAlignment="1">
      <alignment horizontal="left" wrapText="1"/>
    </xf>
    <xf numFmtId="0" fontId="63" fillId="0" borderId="16" xfId="0" applyFont="1" applyFill="1" applyBorder="1" applyAlignment="1">
      <alignment horizontal="left" wrapText="1"/>
    </xf>
    <xf numFmtId="0" fontId="63" fillId="0" borderId="18" xfId="0" applyFont="1" applyFill="1" applyBorder="1" applyAlignment="1">
      <alignment horizontal="left" wrapText="1"/>
    </xf>
    <xf numFmtId="0" fontId="64" fillId="0" borderId="11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center" wrapText="1"/>
    </xf>
    <xf numFmtId="0" fontId="63" fillId="0" borderId="16" xfId="0" applyFont="1" applyFill="1" applyBorder="1" applyAlignment="1">
      <alignment horizontal="center" wrapText="1"/>
    </xf>
    <xf numFmtId="0" fontId="63" fillId="0" borderId="18" xfId="0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left"/>
    </xf>
    <xf numFmtId="0" fontId="63" fillId="0" borderId="16" xfId="0" applyFont="1" applyFill="1" applyBorder="1" applyAlignment="1">
      <alignment horizontal="left"/>
    </xf>
    <xf numFmtId="0" fontId="63" fillId="0" borderId="18" xfId="0" applyFont="1" applyFill="1" applyBorder="1" applyAlignment="1">
      <alignment horizontal="left"/>
    </xf>
    <xf numFmtId="0" fontId="72" fillId="0" borderId="31" xfId="0" applyFont="1" applyFill="1" applyBorder="1" applyAlignment="1">
      <alignment horizontal="center" wrapText="1"/>
    </xf>
    <xf numFmtId="0" fontId="72" fillId="0" borderId="32" xfId="0" applyFont="1" applyFill="1" applyBorder="1" applyAlignment="1">
      <alignment horizontal="center" wrapText="1"/>
    </xf>
    <xf numFmtId="0" fontId="72" fillId="0" borderId="14" xfId="0" applyFont="1" applyFill="1" applyBorder="1" applyAlignment="1">
      <alignment horizontal="center" wrapText="1"/>
    </xf>
    <xf numFmtId="0" fontId="72" fillId="0" borderId="18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left" wrapText="1"/>
    </xf>
    <xf numFmtId="0" fontId="63" fillId="0" borderId="11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horizontal="center"/>
    </xf>
    <xf numFmtId="0" fontId="72" fillId="0" borderId="17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 wrapText="1"/>
    </xf>
    <xf numFmtId="0" fontId="63" fillId="0" borderId="14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63" fillId="0" borderId="14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72" fillId="0" borderId="31" xfId="0" applyFont="1" applyFill="1" applyBorder="1" applyAlignment="1">
      <alignment horizontal="center"/>
    </xf>
    <xf numFmtId="0" fontId="72" fillId="0" borderId="3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externalLink" Target="externalLinks/externalLink2.xml" /><Relationship Id="rId66" Type="http://schemas.openxmlformats.org/officeDocument/2006/relationships/externalLink" Target="externalLinks/externalLink3.xml" /><Relationship Id="rId67" Type="http://schemas.openxmlformats.org/officeDocument/2006/relationships/externalLink" Target="externalLinks/externalLink4.xml" /><Relationship Id="rId68" Type="http://schemas.openxmlformats.org/officeDocument/2006/relationships/externalLink" Target="externalLinks/externalLink5.xml" /><Relationship Id="rId69" Type="http://schemas.openxmlformats.org/officeDocument/2006/relationships/externalLink" Target="externalLinks/externalLink6.xml" /><Relationship Id="rId70" Type="http://schemas.openxmlformats.org/officeDocument/2006/relationships/externalLink" Target="externalLinks/externalLink7.xml" /><Relationship Id="rId71" Type="http://schemas.openxmlformats.org/officeDocument/2006/relationships/externalLink" Target="externalLinks/externalLink8.xml" /><Relationship Id="rId72" Type="http://schemas.openxmlformats.org/officeDocument/2006/relationships/externalLink" Target="externalLinks/externalLink9.xml" /><Relationship Id="rId73" Type="http://schemas.openxmlformats.org/officeDocument/2006/relationships/externalLink" Target="externalLinks/externalLink10.xml" /><Relationship Id="rId74" Type="http://schemas.openxmlformats.org/officeDocument/2006/relationships/externalLink" Target="externalLinks/externalLink11.xml" /><Relationship Id="rId75" Type="http://schemas.openxmlformats.org/officeDocument/2006/relationships/externalLink" Target="externalLinks/externalLink12.xml" /><Relationship Id="rId76" Type="http://schemas.openxmlformats.org/officeDocument/2006/relationships/externalLink" Target="externalLinks/externalLink13.xml" /><Relationship Id="rId77" Type="http://schemas.openxmlformats.org/officeDocument/2006/relationships/externalLink" Target="externalLinks/externalLink14.xml" /><Relationship Id="rId78" Type="http://schemas.openxmlformats.org/officeDocument/2006/relationships/externalLink" Target="externalLinks/externalLink15.xml" /><Relationship Id="rId79" Type="http://schemas.openxmlformats.org/officeDocument/2006/relationships/externalLink" Target="externalLinks/externalLink16.xml" /><Relationship Id="rId80" Type="http://schemas.openxmlformats.org/officeDocument/2006/relationships/externalLink" Target="externalLinks/externalLink17.xml" /><Relationship Id="rId81" Type="http://schemas.openxmlformats.org/officeDocument/2006/relationships/externalLink" Target="externalLinks/externalLink18.xml" /><Relationship Id="rId82" Type="http://schemas.openxmlformats.org/officeDocument/2006/relationships/externalLink" Target="externalLinks/externalLink19.xml" /><Relationship Id="rId83" Type="http://schemas.openxmlformats.org/officeDocument/2006/relationships/externalLink" Target="externalLinks/externalLink20.xml" /><Relationship Id="rId84" Type="http://schemas.openxmlformats.org/officeDocument/2006/relationships/externalLink" Target="externalLinks/externalLink21.xml" /><Relationship Id="rId85" Type="http://schemas.openxmlformats.org/officeDocument/2006/relationships/externalLink" Target="externalLinks/externalLink22.xml" /><Relationship Id="rId86" Type="http://schemas.openxmlformats.org/officeDocument/2006/relationships/externalLink" Target="externalLinks/externalLink23.xml" /><Relationship Id="rId87" Type="http://schemas.openxmlformats.org/officeDocument/2006/relationships/externalLink" Target="externalLinks/externalLink24.xml" /><Relationship Id="rId88" Type="http://schemas.openxmlformats.org/officeDocument/2006/relationships/externalLink" Target="externalLinks/externalLink25.xml" /><Relationship Id="rId89" Type="http://schemas.openxmlformats.org/officeDocument/2006/relationships/externalLink" Target="externalLinks/externalLink26.xml" /><Relationship Id="rId90" Type="http://schemas.openxmlformats.org/officeDocument/2006/relationships/externalLink" Target="externalLinks/externalLink27.xml" /><Relationship Id="rId91" Type="http://schemas.openxmlformats.org/officeDocument/2006/relationships/externalLink" Target="externalLinks/externalLink28.xml" /><Relationship Id="rId92" Type="http://schemas.openxmlformats.org/officeDocument/2006/relationships/externalLink" Target="externalLinks/externalLink29.xml" /><Relationship Id="rId93" Type="http://schemas.openxmlformats.org/officeDocument/2006/relationships/externalLink" Target="externalLinks/externalLink30.xml" /><Relationship Id="rId94" Type="http://schemas.openxmlformats.org/officeDocument/2006/relationships/externalLink" Target="externalLinks/externalLink31.xml" /><Relationship Id="rId95" Type="http://schemas.openxmlformats.org/officeDocument/2006/relationships/externalLink" Target="externalLinks/externalLink32.xml" /><Relationship Id="rId96" Type="http://schemas.openxmlformats.org/officeDocument/2006/relationships/externalLink" Target="externalLinks/externalLink33.xml" /><Relationship Id="rId97" Type="http://schemas.openxmlformats.org/officeDocument/2006/relationships/externalLink" Target="externalLinks/externalLink34.xml" /><Relationship Id="rId98" Type="http://schemas.openxmlformats.org/officeDocument/2006/relationships/externalLink" Target="externalLinks/externalLink35.xml" /><Relationship Id="rId99" Type="http://schemas.openxmlformats.org/officeDocument/2006/relationships/externalLink" Target="externalLinks/externalLink36.xml" /><Relationship Id="rId100" Type="http://schemas.openxmlformats.org/officeDocument/2006/relationships/externalLink" Target="externalLinks/externalLink37.xml" /><Relationship Id="rId101" Type="http://schemas.openxmlformats.org/officeDocument/2006/relationships/externalLink" Target="externalLinks/externalLink38.xml" /><Relationship Id="rId102" Type="http://schemas.openxmlformats.org/officeDocument/2006/relationships/externalLink" Target="externalLinks/externalLink39.xml" /><Relationship Id="rId103" Type="http://schemas.openxmlformats.org/officeDocument/2006/relationships/externalLink" Target="externalLinks/externalLink40.xml" /><Relationship Id="rId104" Type="http://schemas.openxmlformats.org/officeDocument/2006/relationships/externalLink" Target="externalLinks/externalLink41.xml" /><Relationship Id="rId105" Type="http://schemas.openxmlformats.org/officeDocument/2006/relationships/externalLink" Target="externalLinks/externalLink42.xml" /><Relationship Id="rId106" Type="http://schemas.openxmlformats.org/officeDocument/2006/relationships/externalLink" Target="externalLinks/externalLink43.xml" /><Relationship Id="rId107" Type="http://schemas.openxmlformats.org/officeDocument/2006/relationships/externalLink" Target="externalLinks/externalLink44.xml" /><Relationship Id="rId108" Type="http://schemas.openxmlformats.org/officeDocument/2006/relationships/externalLink" Target="externalLinks/externalLink45.xml" /><Relationship Id="rId109" Type="http://schemas.openxmlformats.org/officeDocument/2006/relationships/externalLink" Target="externalLinks/externalLink46.xml" /><Relationship Id="rId110" Type="http://schemas.openxmlformats.org/officeDocument/2006/relationships/externalLink" Target="externalLinks/externalLink47.xml" /><Relationship Id="rId111" Type="http://schemas.openxmlformats.org/officeDocument/2006/relationships/externalLink" Target="externalLinks/externalLink48.xml" /><Relationship Id="rId112" Type="http://schemas.openxmlformats.org/officeDocument/2006/relationships/externalLink" Target="externalLinks/externalLink49.xml" /><Relationship Id="rId113" Type="http://schemas.openxmlformats.org/officeDocument/2006/relationships/externalLink" Target="externalLinks/externalLink50.xml" /><Relationship Id="rId1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0;&#1086;&#1084;&#1072;,%204%20-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3;&#1072;&#1075;&#1086;&#1083;&#1077;&#1074;&#1072;,%2015%20-20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8;&#1077;&#1085;&#1077;&#1088;&#1085;&#1072;&#1103;,%206%20-2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1;&#1085;&#1072;&#1103;,%203%20-20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1;&#1085;&#1072;&#1103;,%205%20-20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1;&#1085;&#1072;&#1103;,%207%20-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1;&#1085;&#1072;&#1103;,%209%20-20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1;&#1085;&#1072;&#1103;,%2011%20-20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1;&#1085;&#1099;&#1081;%20&#1087;&#1077;&#1088;,%203%20-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1;&#1085;&#1099;&#1081;%20&#1087;&#1077;&#1088;,%207%20-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1;&#1085;&#1099;&#1081;%20&#1087;&#1077;&#1088;,%209%20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0;&#1086;&#1084;&#1072;,%207%20-20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11%20-20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13%20-201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15%20-201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17%20-201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19%20-201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28%20-201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34%20-201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36%20-201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38%20-201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40%20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0;&#1086;&#1084;&#1072;,%208%20-201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40%20&#1082;&#1086;&#1088;&#1087;.1%20-201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9;&#1082;&#1086;&#1074;&#1089;&#1082;&#1072;&#1103;,%20242%20-201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57;&#1090;&#1088;&#1086;&#1081;&#1082;&#1072;,%201%20-201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57;&#1090;&#1088;&#1086;&#1081;&#1082;&#1072;,%202%20-2016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57;&#1090;&#1088;&#1086;&#1081;&#1082;&#1072;,%203%20-2016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88;&#1091;&#1078;&#1085;&#1072;&#1103;,%204%20-2016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88;&#1091;&#1078;&#1085;&#1072;&#1103;,%204%20&#1082;&#1086;&#1088;&#1087;%201%20-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88;&#1091;&#1078;&#1085;&#1072;&#1103;,%206%20-2016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88;&#1091;&#1078;&#1085;&#1072;&#1103;,%208%20-2016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88;&#1091;&#1078;&#1085;&#1072;&#1103;,%2010-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0;&#1086;&#1084;&#1072;,%209%20-201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077;&#1074;&#1080;&#1079;&#1080;&#1086;&#1085;&#1085;&#1072;&#1103;,%209%20-2016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100;&#1084;&#1072;&#1085;&#1072;%2010%20-201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100;&#1084;&#1072;&#1085;&#1072;%2011%20-201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100;&#1084;&#1072;&#1085;&#1072;%2013%20-201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100;&#1084;&#1072;&#1085;&#1072;%2015%20-2016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100;&#1084;&#1072;&#1085;&#1072;%2018%20-2016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100;&#1084;&#1072;&#1085;&#1072;%2035%20-2016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100;&#1084;&#1072;&#1085;&#1072;%2035%20&#1058;&#1057;&#1046;%20-201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100;&#1084;&#1072;&#1085;&#1072;%2037%20-201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100;&#1084;&#1072;&#1085;&#1072;%2039%20-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0;&#1086;&#1084;&#1072;,%2011%20-201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3;&#1100;&#1084;&#1072;&#1085;&#1072;%2041%20-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3;&#1072;&#1075;&#1086;&#1083;&#1077;&#1074;&#1072;,%202%20-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3;&#1072;&#1075;&#1086;&#1083;&#1077;&#1074;&#1072;,%205%20-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3;&#1072;&#1075;&#1086;&#1083;&#1077;&#1074;&#1072;,%206%20-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3;&#1072;&#1075;&#1086;&#1083;&#1077;&#1074;&#1072;,%208%20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1200.7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L10">
            <v>1610.6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  <sheetName val="Лист4"/>
    </sheetNames>
    <sheetDataSet>
      <sheetData sheetId="0">
        <row r="10">
          <cell r="B10">
            <v>384.8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2453.7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2437.7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2450.2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2442.3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2345.7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5963.1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5763.9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1925.3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1329.7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1345.3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L10">
            <v>2561.7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L10">
            <v>2583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  <sheetName val="Лист4"/>
    </sheetNames>
    <sheetDataSet>
      <sheetData sheetId="0">
        <row r="10">
          <cell r="B10">
            <v>2566.2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3165.5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  <sheetName val="Лист4"/>
    </sheetNames>
    <sheetDataSet>
      <sheetData sheetId="0">
        <row r="10">
          <cell r="AL10">
            <v>4805.7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5082.37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4725.3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4517.3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4469.7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1595.4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4491.9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  <sheetName val="Лист4"/>
    </sheetNames>
    <sheetDataSet>
      <sheetData sheetId="0">
        <row r="10">
          <cell r="AI10">
            <v>3233.1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2571.5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5467.5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L10">
            <v>871.1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</sheetNames>
    <sheetDataSet>
      <sheetData sheetId="0">
        <row r="10">
          <cell r="AI10">
            <v>6371.4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</sheetNames>
    <sheetDataSet>
      <sheetData sheetId="0">
        <row r="10">
          <cell r="B10">
            <v>1959.9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</sheetNames>
    <sheetDataSet>
      <sheetData sheetId="0">
        <row r="10">
          <cell r="AI10">
            <v>3188.4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</sheetNames>
    <sheetDataSet>
      <sheetData sheetId="0">
        <row r="10">
          <cell r="AI10">
            <v>4212.6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</sheetNames>
    <sheetDataSet>
      <sheetData sheetId="0">
        <row r="10">
          <cell r="AI10">
            <v>4592.4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1249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1517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2011"/>
      <sheetName val="Лист3"/>
    </sheetNames>
    <sheetDataSet>
      <sheetData sheetId="0">
        <row r="10">
          <cell r="B10">
            <v>5150.5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4560.9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4452.8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  <sheetName val="Лист4"/>
      <sheetName val="Лист5"/>
    </sheetNames>
    <sheetDataSet>
      <sheetData sheetId="0">
        <row r="10">
          <cell r="B10">
            <v>3363.7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554.5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3149.2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1884.9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2813.1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B10">
            <v>3246.6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3533.9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3269.5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L10">
            <v>2870.4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4429.7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5"/>
      <sheetName val="Лист3"/>
    </sheetNames>
    <sheetDataSet>
      <sheetData sheetId="0">
        <row r="10">
          <cell r="AI10">
            <v>2593.6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ап рем"/>
      <sheetName val="2016"/>
      <sheetName val="Лист3"/>
    </sheetNames>
    <sheetDataSet>
      <sheetData sheetId="0">
        <row r="10">
          <cell r="AI10">
            <v>3139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comments" Target="../comments48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comments" Target="../comments50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hyperlink" Target="http://www.eirc1.ru/" TargetMode="External" /><Relationship Id="rId3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hyperlink" Target="http://www.eirc1.ru/" TargetMode="External" /><Relationship Id="rId3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jreu-21-kaluga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8"/>
  <sheetViews>
    <sheetView zoomScalePageLayoutView="0" workbookViewId="0" topLeftCell="A79">
      <selection activeCell="E97" sqref="E97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2.14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150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7842.400000000001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v>7652.8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189.6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14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2162.92</v>
      </c>
      <c r="F22" s="15">
        <v>731905.8920000002</v>
      </c>
      <c r="G22" s="12">
        <v>728414.06</v>
      </c>
      <c r="H22" s="12">
        <v>738942.2620000002</v>
      </c>
      <c r="I22" s="12">
        <v>-8365.284581553382</v>
      </c>
      <c r="J22" s="12">
        <v>3491.834581553382</v>
      </c>
      <c r="K22" s="63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0">
        <v>2162.92</v>
      </c>
      <c r="F24" s="20">
        <v>129484.03600000002</v>
      </c>
      <c r="G24" s="20">
        <v>128865.76376527149</v>
      </c>
      <c r="H24" s="20">
        <v>136520.40600000002</v>
      </c>
      <c r="I24" s="20">
        <v>-5491.72223472853</v>
      </c>
      <c r="J24" s="20">
        <v>618.2722347285298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29386.432000000004</v>
      </c>
      <c r="G25" s="23">
        <v>29246.232987059924</v>
      </c>
      <c r="H25" s="23">
        <v>29386.432000000004</v>
      </c>
      <c r="I25" s="23">
        <v>-140.19901294008014</v>
      </c>
      <c r="J25" s="23">
        <v>140.19901294008014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9183.26</v>
      </c>
      <c r="G26" s="23">
        <v>9139.447808456225</v>
      </c>
      <c r="H26" s="23">
        <v>9183.26</v>
      </c>
      <c r="I26" s="23">
        <v>-43.81219154377504</v>
      </c>
      <c r="J26" s="23">
        <v>43.81219154377504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7346.608000000001</v>
      </c>
      <c r="G27" s="23">
        <v>7311.558246764981</v>
      </c>
      <c r="H27" s="23">
        <v>7346.608000000001</v>
      </c>
      <c r="I27" s="23">
        <v>-35.049753235020034</v>
      </c>
      <c r="J27" s="23">
        <v>35.049753235020034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78976.10600000001</v>
      </c>
      <c r="G28" s="23">
        <v>78598.80081876225</v>
      </c>
      <c r="H28" s="23">
        <v>78976.10600000001</v>
      </c>
      <c r="I28" s="23">
        <v>-377.3051812377671</v>
      </c>
      <c r="J28" s="23">
        <v>377.3051812377671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2162.92</v>
      </c>
      <c r="F29" s="23">
        <v>4591.63</v>
      </c>
      <c r="G29" s="23">
        <v>4569.723904228113</v>
      </c>
      <c r="H29" s="23">
        <v>11628</v>
      </c>
      <c r="I29" s="23">
        <v>-4895.356095771887</v>
      </c>
      <c r="J29" s="23">
        <v>21.90609577188752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240601.41200000007</v>
      </c>
      <c r="G30" s="22">
        <v>239454.05</v>
      </c>
      <c r="H30" s="22">
        <v>240601.41200000007</v>
      </c>
      <c r="I30" s="23">
        <v>-1147.362000000081</v>
      </c>
      <c r="J30" s="23">
        <v>1147.362000000081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219479.91400000008</v>
      </c>
      <c r="G31" s="23">
        <v>218432.80262210383</v>
      </c>
      <c r="H31" s="23">
        <v>219479.91400000008</v>
      </c>
      <c r="I31" s="23">
        <v>-1047.1113778962463</v>
      </c>
      <c r="J31" s="23">
        <v>1047.1113778962463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142340.53000000006</v>
      </c>
      <c r="G32" s="23">
        <v>141661.44103107153</v>
      </c>
      <c r="H32" s="23">
        <v>142340.53000000006</v>
      </c>
      <c r="I32" s="23">
        <v>-679.088968928525</v>
      </c>
      <c r="J32" s="23">
        <v>679.088968928525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273661.13</v>
      </c>
      <c r="G33" s="12">
        <v>272616.02</v>
      </c>
      <c r="H33" s="12">
        <v>273661.13</v>
      </c>
      <c r="I33" s="12">
        <v>-1045.109999999986</v>
      </c>
      <c r="J33" s="23">
        <v>1045.109999999986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270578.16</v>
      </c>
      <c r="G34" s="12">
        <v>270052.98</v>
      </c>
      <c r="H34" s="12">
        <v>270578.16</v>
      </c>
      <c r="I34" s="12">
        <v>-525.179999999993</v>
      </c>
      <c r="J34" s="23">
        <v>525.179999999993</v>
      </c>
      <c r="K34" s="67" t="s">
        <v>80</v>
      </c>
    </row>
    <row r="35" spans="1:11" s="14" customFormat="1" ht="36.75" customHeight="1">
      <c r="A35" s="24" t="s">
        <v>25</v>
      </c>
      <c r="B35" s="11" t="s">
        <v>26</v>
      </c>
      <c r="C35" s="66" t="s">
        <v>68</v>
      </c>
      <c r="D35" s="15">
        <v>0.92</v>
      </c>
      <c r="E35" s="15">
        <v>0</v>
      </c>
      <c r="F35" s="12">
        <v>84486.01</v>
      </c>
      <c r="G35" s="12">
        <v>83809.39</v>
      </c>
      <c r="H35" s="12">
        <v>84486.01</v>
      </c>
      <c r="I35" s="12">
        <v>-676.6199999999953</v>
      </c>
      <c r="J35" s="23">
        <v>676.6199999999953</v>
      </c>
      <c r="K35" s="63"/>
    </row>
    <row r="36" spans="1:11" s="14" customFormat="1" ht="30" customHeight="1">
      <c r="A36" s="24" t="s">
        <v>27</v>
      </c>
      <c r="B36" s="25" t="s">
        <v>28</v>
      </c>
      <c r="C36" s="66" t="s">
        <v>68</v>
      </c>
      <c r="D36" s="26">
        <v>1.8200000000000003</v>
      </c>
      <c r="E36" s="15">
        <v>266530.53</v>
      </c>
      <c r="F36" s="12">
        <v>167135.35</v>
      </c>
      <c r="G36" s="12">
        <v>166140.46</v>
      </c>
      <c r="H36" s="12">
        <v>186839.52609577187</v>
      </c>
      <c r="I36" s="12">
        <v>253971.24390422815</v>
      </c>
      <c r="J36" s="23">
        <v>994.890000000014</v>
      </c>
      <c r="K36" s="63"/>
    </row>
    <row r="37" spans="1:11" s="14" customFormat="1" ht="30" customHeight="1">
      <c r="A37" s="24" t="s">
        <v>29</v>
      </c>
      <c r="B37" s="25" t="s">
        <v>81</v>
      </c>
      <c r="C37" s="25"/>
      <c r="D37" s="26"/>
      <c r="E37" s="15">
        <v>939.14</v>
      </c>
      <c r="F37" s="12">
        <v>0</v>
      </c>
      <c r="G37" s="12">
        <v>0</v>
      </c>
      <c r="H37" s="12">
        <v>0</v>
      </c>
      <c r="I37" s="12">
        <v>939.14</v>
      </c>
      <c r="J37" s="23">
        <v>0</v>
      </c>
      <c r="K37" s="63"/>
    </row>
    <row r="38" spans="1:11" s="92" customFormat="1" ht="15.75" customHeight="1">
      <c r="A38" s="93"/>
      <c r="B38" s="94" t="s">
        <v>148</v>
      </c>
      <c r="C38" s="95"/>
      <c r="D38" s="96"/>
      <c r="E38" s="97"/>
      <c r="F38" s="98"/>
      <c r="G38" s="98"/>
      <c r="H38" s="98"/>
      <c r="I38" s="98">
        <v>1842.3</v>
      </c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6297.48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192</v>
      </c>
      <c r="C43" s="18" t="s">
        <v>82</v>
      </c>
      <c r="D43" s="27" t="s">
        <v>193</v>
      </c>
      <c r="E43" s="23">
        <v>647277.87</v>
      </c>
      <c r="F43" s="23">
        <v>631727.78</v>
      </c>
      <c r="G43" s="23">
        <v>647277.87</v>
      </c>
      <c r="H43" s="23">
        <v>-15550.089999999967</v>
      </c>
      <c r="I43" s="23">
        <v>15550.089999999967</v>
      </c>
      <c r="J43" s="229" t="s">
        <v>83</v>
      </c>
      <c r="K43" s="229"/>
    </row>
    <row r="44" spans="1:11" ht="39" customHeight="1">
      <c r="A44" s="17"/>
      <c r="B44" s="18" t="s">
        <v>33</v>
      </c>
      <c r="C44" s="18" t="s">
        <v>86</v>
      </c>
      <c r="D44" s="27">
        <v>1914.46</v>
      </c>
      <c r="E44" s="23">
        <v>1001390.1</v>
      </c>
      <c r="F44" s="23">
        <v>971386.5</v>
      </c>
      <c r="G44" s="23">
        <v>1001390.1</v>
      </c>
      <c r="H44" s="23">
        <v>-30003.599999999977</v>
      </c>
      <c r="I44" s="23">
        <v>30003.599999999977</v>
      </c>
      <c r="J44" s="229" t="s">
        <v>151</v>
      </c>
      <c r="K44" s="229"/>
    </row>
    <row r="45" spans="1:11" ht="25.5" customHeight="1" hidden="1">
      <c r="A45" s="17"/>
      <c r="B45" s="18" t="s">
        <v>34</v>
      </c>
      <c r="C45" s="18"/>
      <c r="D45" s="27"/>
      <c r="E45" s="23"/>
      <c r="F45" s="23"/>
      <c r="G45" s="23">
        <v>0</v>
      </c>
      <c r="H45" s="23">
        <v>0</v>
      </c>
      <c r="I45" s="23">
        <v>0</v>
      </c>
      <c r="J45" s="75" t="s">
        <v>85</v>
      </c>
      <c r="K45" s="53"/>
    </row>
    <row r="46" spans="1:11" ht="34.5" customHeight="1">
      <c r="A46" s="17"/>
      <c r="B46" s="18" t="s">
        <v>35</v>
      </c>
      <c r="C46" s="18" t="s">
        <v>86</v>
      </c>
      <c r="D46" s="27">
        <v>1914.46</v>
      </c>
      <c r="E46" s="23">
        <v>2698633.85</v>
      </c>
      <c r="F46" s="23">
        <v>2667355.23</v>
      </c>
      <c r="G46" s="23">
        <v>2698633.85</v>
      </c>
      <c r="H46" s="23">
        <v>-31278.62000000011</v>
      </c>
      <c r="I46" s="23">
        <v>31278.62000000011</v>
      </c>
      <c r="J46" s="229" t="s">
        <v>152</v>
      </c>
      <c r="K46" s="229"/>
    </row>
    <row r="47" spans="1:12" ht="12.75" customHeight="1">
      <c r="A47" s="28"/>
      <c r="B47" s="29"/>
      <c r="C47" s="29"/>
      <c r="D47" s="30"/>
      <c r="E47" s="32"/>
      <c r="F47" s="32"/>
      <c r="G47" s="32"/>
      <c r="H47" s="32"/>
      <c r="I47" s="32"/>
      <c r="J47" s="32"/>
      <c r="K47" s="104"/>
      <c r="L47" s="104"/>
    </row>
    <row r="48" spans="1:10" s="110" customFormat="1" ht="12">
      <c r="A48" s="107"/>
      <c r="B48" s="117" t="s">
        <v>157</v>
      </c>
      <c r="C48" s="117"/>
      <c r="D48" s="117"/>
      <c r="E48" s="117"/>
      <c r="F48" s="117"/>
      <c r="G48" s="118"/>
      <c r="H48" s="117"/>
      <c r="I48" s="117"/>
      <c r="J48" s="117"/>
    </row>
    <row r="49" spans="1:12" ht="12.75" customHeight="1">
      <c r="A49" s="28"/>
      <c r="B49" s="122" t="s">
        <v>158</v>
      </c>
      <c r="C49" s="29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ht="12.75">
      <c r="L61" s="76"/>
    </row>
    <row r="62" spans="1:12" s="14" customFormat="1" ht="14.25">
      <c r="A62" s="33"/>
      <c r="B62" s="34" t="s">
        <v>37</v>
      </c>
      <c r="C62" s="34"/>
      <c r="D62" s="34"/>
      <c r="E62" s="34"/>
      <c r="F62" s="35"/>
      <c r="I62" s="36"/>
      <c r="L62" s="77"/>
    </row>
    <row r="63" spans="1:6" s="14" customFormat="1" ht="14.25">
      <c r="A63" s="33"/>
      <c r="B63" s="37" t="s">
        <v>38</v>
      </c>
      <c r="C63" s="37"/>
      <c r="D63" s="34"/>
      <c r="E63" s="34"/>
      <c r="F63" s="35"/>
    </row>
    <row r="64" ht="13.5" thickBot="1"/>
    <row r="65" spans="1:11" s="39" customFormat="1" ht="51.75" thickBot="1">
      <c r="A65" s="8" t="s">
        <v>39</v>
      </c>
      <c r="B65" s="221" t="s">
        <v>88</v>
      </c>
      <c r="C65" s="222"/>
      <c r="D65" s="223"/>
      <c r="E65" s="224"/>
      <c r="F65" s="225"/>
      <c r="G65" s="167" t="s">
        <v>40</v>
      </c>
      <c r="H65" s="38" t="s">
        <v>41</v>
      </c>
      <c r="I65" s="38" t="s">
        <v>42</v>
      </c>
      <c r="J65" s="8" t="s">
        <v>89</v>
      </c>
      <c r="K65" s="103"/>
    </row>
    <row r="66" spans="1:10" ht="12.75">
      <c r="A66" s="40"/>
      <c r="B66" s="78"/>
      <c r="C66" s="79"/>
      <c r="D66" s="115"/>
      <c r="E66" s="237"/>
      <c r="F66" s="238"/>
      <c r="G66" s="41"/>
      <c r="H66" s="42"/>
      <c r="I66" s="42"/>
      <c r="J66" s="42"/>
    </row>
    <row r="67" spans="1:10" s="46" customFormat="1" ht="12.75">
      <c r="A67" s="43" t="s">
        <v>43</v>
      </c>
      <c r="B67" s="80" t="s">
        <v>44</v>
      </c>
      <c r="C67" s="81"/>
      <c r="D67" s="116"/>
      <c r="E67" s="219"/>
      <c r="F67" s="220"/>
      <c r="G67" s="44"/>
      <c r="H67" s="43"/>
      <c r="I67" s="43"/>
      <c r="J67" s="45"/>
    </row>
    <row r="68" spans="1:10" ht="12.75">
      <c r="A68" s="47"/>
      <c r="B68" s="160" t="s">
        <v>7</v>
      </c>
      <c r="C68" s="161"/>
      <c r="D68" s="162"/>
      <c r="E68" s="160"/>
      <c r="F68" s="162"/>
      <c r="G68" s="178"/>
      <c r="H68" s="47"/>
      <c r="I68" s="47"/>
      <c r="J68" s="23"/>
    </row>
    <row r="69" spans="1:10" ht="12.75">
      <c r="A69" s="47"/>
      <c r="B69" s="53" t="s">
        <v>194</v>
      </c>
      <c r="C69" s="158"/>
      <c r="D69" s="159"/>
      <c r="E69" s="53" t="s">
        <v>195</v>
      </c>
      <c r="F69" s="159"/>
      <c r="G69" s="192">
        <v>42465</v>
      </c>
      <c r="H69" s="47" t="s">
        <v>53</v>
      </c>
      <c r="I69" s="53">
        <v>1</v>
      </c>
      <c r="J69" s="100">
        <v>4085.53</v>
      </c>
    </row>
    <row r="70" spans="1:10" ht="12.75">
      <c r="A70" s="47"/>
      <c r="B70" s="53" t="s">
        <v>196</v>
      </c>
      <c r="C70" s="158"/>
      <c r="D70" s="159"/>
      <c r="E70" s="53" t="s">
        <v>197</v>
      </c>
      <c r="F70" s="159"/>
      <c r="G70" s="192">
        <v>42489</v>
      </c>
      <c r="H70" s="47"/>
      <c r="I70" s="53"/>
      <c r="J70" s="100">
        <v>20071.67</v>
      </c>
    </row>
    <row r="71" spans="1:10" ht="12.75">
      <c r="A71" s="47"/>
      <c r="B71" s="53" t="s">
        <v>196</v>
      </c>
      <c r="C71" s="158"/>
      <c r="D71" s="159"/>
      <c r="E71" s="53" t="s">
        <v>198</v>
      </c>
      <c r="F71" s="159"/>
      <c r="G71" s="192">
        <v>42489</v>
      </c>
      <c r="H71" s="47"/>
      <c r="I71" s="53"/>
      <c r="J71" s="100">
        <v>24837.45</v>
      </c>
    </row>
    <row r="72" spans="1:10" ht="12.75">
      <c r="A72" s="47"/>
      <c r="B72" s="53" t="s">
        <v>199</v>
      </c>
      <c r="C72" s="158"/>
      <c r="D72" s="159"/>
      <c r="E72" s="53" t="s">
        <v>195</v>
      </c>
      <c r="F72" s="159"/>
      <c r="G72" s="192">
        <v>42516</v>
      </c>
      <c r="H72" s="47" t="s">
        <v>200</v>
      </c>
      <c r="I72" s="53">
        <v>150</v>
      </c>
      <c r="J72" s="100">
        <v>387</v>
      </c>
    </row>
    <row r="73" spans="1:10" ht="12.75">
      <c r="A73" s="47"/>
      <c r="B73" s="53" t="s">
        <v>201</v>
      </c>
      <c r="C73" s="158"/>
      <c r="D73" s="159"/>
      <c r="E73" s="53" t="s">
        <v>91</v>
      </c>
      <c r="F73" s="159"/>
      <c r="G73" s="192">
        <v>42521</v>
      </c>
      <c r="H73" s="47" t="s">
        <v>53</v>
      </c>
      <c r="I73" s="53">
        <v>3</v>
      </c>
      <c r="J73" s="100">
        <v>11778.23</v>
      </c>
    </row>
    <row r="74" spans="1:10" ht="12.75">
      <c r="A74" s="47"/>
      <c r="B74" s="53" t="s">
        <v>202</v>
      </c>
      <c r="C74" s="158"/>
      <c r="D74" s="159"/>
      <c r="E74" s="53" t="s">
        <v>203</v>
      </c>
      <c r="F74" s="159"/>
      <c r="G74" s="192">
        <v>42521</v>
      </c>
      <c r="H74" s="47"/>
      <c r="I74" s="53"/>
      <c r="J74" s="100">
        <v>9139.5</v>
      </c>
    </row>
    <row r="75" spans="1:10" ht="12.75">
      <c r="A75" s="47"/>
      <c r="B75" s="53" t="s">
        <v>204</v>
      </c>
      <c r="C75" s="158"/>
      <c r="D75" s="159"/>
      <c r="E75" s="53" t="s">
        <v>195</v>
      </c>
      <c r="F75" s="159"/>
      <c r="G75" s="192">
        <v>42536</v>
      </c>
      <c r="H75" s="47" t="s">
        <v>53</v>
      </c>
      <c r="I75" s="53">
        <v>1</v>
      </c>
      <c r="J75" s="100">
        <v>8215.82</v>
      </c>
    </row>
    <row r="76" spans="1:10" ht="12.75">
      <c r="A76" s="47"/>
      <c r="B76" s="53" t="s">
        <v>205</v>
      </c>
      <c r="C76" s="158"/>
      <c r="D76" s="159"/>
      <c r="E76" s="53" t="s">
        <v>91</v>
      </c>
      <c r="F76" s="159"/>
      <c r="G76" s="192">
        <v>42535</v>
      </c>
      <c r="H76" s="47"/>
      <c r="I76" s="53"/>
      <c r="J76" s="100">
        <v>4400</v>
      </c>
    </row>
    <row r="77" spans="1:10" ht="12.75" customHeight="1">
      <c r="A77" s="47"/>
      <c r="B77" s="53" t="s">
        <v>199</v>
      </c>
      <c r="C77" s="190"/>
      <c r="D77" s="191"/>
      <c r="E77" s="53" t="s">
        <v>195</v>
      </c>
      <c r="F77" s="131"/>
      <c r="G77" s="192">
        <v>42566</v>
      </c>
      <c r="H77" s="47" t="s">
        <v>200</v>
      </c>
      <c r="I77" s="53">
        <v>150</v>
      </c>
      <c r="J77" s="100">
        <v>387</v>
      </c>
    </row>
    <row r="78" spans="1:10" ht="12.75" customHeight="1">
      <c r="A78" s="47"/>
      <c r="B78" s="53" t="s">
        <v>199</v>
      </c>
      <c r="C78" s="161"/>
      <c r="D78" s="162"/>
      <c r="E78" s="53" t="s">
        <v>195</v>
      </c>
      <c r="F78" s="177"/>
      <c r="G78" s="192">
        <v>42612</v>
      </c>
      <c r="H78" s="47" t="s">
        <v>200</v>
      </c>
      <c r="I78" s="53">
        <v>150</v>
      </c>
      <c r="J78" s="100">
        <v>387</v>
      </c>
    </row>
    <row r="79" spans="1:10" ht="12.75" customHeight="1">
      <c r="A79" s="47"/>
      <c r="B79" s="53" t="s">
        <v>206</v>
      </c>
      <c r="C79" s="190"/>
      <c r="D79" s="191"/>
      <c r="E79" s="53" t="s">
        <v>207</v>
      </c>
      <c r="F79" s="131"/>
      <c r="G79" s="192">
        <v>42671</v>
      </c>
      <c r="H79" s="47"/>
      <c r="I79" s="53"/>
      <c r="J79" s="100">
        <v>12000</v>
      </c>
    </row>
    <row r="80" spans="1:10" ht="12.75" customHeight="1">
      <c r="A80" s="47"/>
      <c r="B80" s="53" t="s">
        <v>208</v>
      </c>
      <c r="C80" s="171"/>
      <c r="D80" s="172"/>
      <c r="E80" s="53" t="s">
        <v>195</v>
      </c>
      <c r="F80" s="177"/>
      <c r="G80" s="192">
        <v>42689</v>
      </c>
      <c r="H80" s="47" t="s">
        <v>209</v>
      </c>
      <c r="I80" s="53">
        <v>5</v>
      </c>
      <c r="J80" s="100">
        <v>7687.3</v>
      </c>
    </row>
    <row r="81" spans="1:10" ht="12.75" customHeight="1">
      <c r="A81" s="47"/>
      <c r="B81" s="53" t="s">
        <v>210</v>
      </c>
      <c r="C81" s="193"/>
      <c r="D81" s="194"/>
      <c r="E81" s="53" t="s">
        <v>195</v>
      </c>
      <c r="F81" s="131"/>
      <c r="G81" s="192">
        <v>42612</v>
      </c>
      <c r="H81" s="47" t="s">
        <v>209</v>
      </c>
      <c r="I81" s="53">
        <v>5</v>
      </c>
      <c r="J81" s="100">
        <v>69833.17</v>
      </c>
    </row>
    <row r="82" spans="1:10" ht="12.75" customHeight="1">
      <c r="A82" s="47"/>
      <c r="B82" s="53" t="s">
        <v>211</v>
      </c>
      <c r="C82" s="161"/>
      <c r="D82" s="162"/>
      <c r="E82" s="53"/>
      <c r="F82" s="177"/>
      <c r="G82" s="192">
        <v>42734</v>
      </c>
      <c r="H82" s="47"/>
      <c r="I82" s="53"/>
      <c r="J82" s="100">
        <v>2926</v>
      </c>
    </row>
    <row r="83" spans="1:10" ht="12.75" customHeight="1">
      <c r="A83" s="47"/>
      <c r="B83" s="53" t="s">
        <v>212</v>
      </c>
      <c r="C83" s="171"/>
      <c r="D83" s="172"/>
      <c r="E83" s="53"/>
      <c r="F83" s="131"/>
      <c r="G83" s="192">
        <v>42734</v>
      </c>
      <c r="H83" s="47"/>
      <c r="I83" s="53"/>
      <c r="J83" s="100">
        <v>836</v>
      </c>
    </row>
    <row r="84" spans="1:10" ht="12.75" customHeight="1">
      <c r="A84" s="47"/>
      <c r="B84" s="197" t="s">
        <v>213</v>
      </c>
      <c r="C84" s="161"/>
      <c r="D84" s="162"/>
      <c r="E84" s="53"/>
      <c r="F84" s="131"/>
      <c r="G84" s="192">
        <v>42734</v>
      </c>
      <c r="H84" s="198"/>
      <c r="I84" s="197"/>
      <c r="J84" s="100">
        <v>4972.5</v>
      </c>
    </row>
    <row r="85" spans="1:10" ht="12.75" customHeight="1">
      <c r="A85" s="47"/>
      <c r="B85" s="85" t="s">
        <v>215</v>
      </c>
      <c r="C85" s="86"/>
      <c r="D85" s="131"/>
      <c r="E85" s="175" t="s">
        <v>91</v>
      </c>
      <c r="F85" s="159"/>
      <c r="G85" s="195"/>
      <c r="H85" s="47"/>
      <c r="I85" s="53"/>
      <c r="J85" s="23">
        <f>-I29</f>
        <v>4895.356095771887</v>
      </c>
    </row>
    <row r="86" spans="1:11" s="46" customFormat="1" ht="12.75">
      <c r="A86" s="43"/>
      <c r="B86" s="236" t="s">
        <v>46</v>
      </c>
      <c r="C86" s="236"/>
      <c r="D86" s="236"/>
      <c r="E86" s="236"/>
      <c r="F86" s="236"/>
      <c r="G86" s="166"/>
      <c r="H86" s="43"/>
      <c r="I86" s="43"/>
      <c r="J86" s="82">
        <f>SUM(J69:J85)</f>
        <v>186839.52609577187</v>
      </c>
      <c r="K86" s="61"/>
    </row>
    <row r="87" spans="1:11" s="46" customFormat="1" ht="12.75">
      <c r="A87" s="43" t="s">
        <v>47</v>
      </c>
      <c r="B87" s="231" t="s">
        <v>48</v>
      </c>
      <c r="C87" s="231"/>
      <c r="D87" s="231"/>
      <c r="E87" s="231"/>
      <c r="F87" s="231"/>
      <c r="G87" s="168"/>
      <c r="H87" s="43"/>
      <c r="I87" s="43"/>
      <c r="J87" s="43"/>
      <c r="K87" s="61"/>
    </row>
    <row r="88" spans="1:11" ht="12.75">
      <c r="A88" s="47"/>
      <c r="B88" s="232" t="s">
        <v>7</v>
      </c>
      <c r="C88" s="232"/>
      <c r="D88" s="232"/>
      <c r="E88" s="232"/>
      <c r="F88" s="232"/>
      <c r="G88" s="169"/>
      <c r="H88" s="47"/>
      <c r="I88" s="47"/>
      <c r="J88" s="100"/>
      <c r="K88" s="32"/>
    </row>
    <row r="89" spans="1:11" ht="12.75">
      <c r="A89" s="47"/>
      <c r="B89" s="233"/>
      <c r="C89" s="234"/>
      <c r="D89" s="234"/>
      <c r="E89" s="234"/>
      <c r="F89" s="235"/>
      <c r="G89" s="169"/>
      <c r="H89" s="47"/>
      <c r="I89" s="47"/>
      <c r="J89" s="100"/>
      <c r="K89" s="32"/>
    </row>
    <row r="90" spans="1:11" ht="14.25" customHeight="1">
      <c r="A90" s="47"/>
      <c r="B90" s="233"/>
      <c r="C90" s="234"/>
      <c r="D90" s="234"/>
      <c r="E90" s="234"/>
      <c r="F90" s="235"/>
      <c r="G90" s="18"/>
      <c r="H90" s="47"/>
      <c r="I90" s="47"/>
      <c r="J90" s="100"/>
      <c r="K90" s="32"/>
    </row>
    <row r="91" spans="1:11" s="46" customFormat="1" ht="12.75">
      <c r="A91" s="43"/>
      <c r="B91" s="236" t="s">
        <v>46</v>
      </c>
      <c r="C91" s="236"/>
      <c r="D91" s="236"/>
      <c r="E91" s="236"/>
      <c r="F91" s="236"/>
      <c r="G91" s="166"/>
      <c r="H91" s="43"/>
      <c r="I91" s="43"/>
      <c r="J91" s="82">
        <f>J89+J90</f>
        <v>0</v>
      </c>
      <c r="K91" s="61"/>
    </row>
    <row r="92" ht="12.75">
      <c r="K92" s="54"/>
    </row>
    <row r="94" spans="1:8" s="21" customFormat="1" ht="15">
      <c r="A94" s="48"/>
      <c r="B94" s="49" t="s">
        <v>160</v>
      </c>
      <c r="C94" s="49"/>
      <c r="D94" s="49"/>
      <c r="E94" s="49"/>
      <c r="F94" s="49"/>
      <c r="H94" s="21" t="s">
        <v>214</v>
      </c>
    </row>
    <row r="95" spans="1:6" s="21" customFormat="1" ht="15">
      <c r="A95" s="48"/>
      <c r="B95" s="50"/>
      <c r="C95" s="50"/>
      <c r="D95" s="50"/>
      <c r="E95" s="50"/>
      <c r="F95" s="50"/>
    </row>
    <row r="96" spans="1:6" s="21" customFormat="1" ht="15">
      <c r="A96" s="48"/>
      <c r="B96" s="50"/>
      <c r="C96" s="50"/>
      <c r="D96" s="50"/>
      <c r="E96" s="50"/>
      <c r="F96" s="50"/>
    </row>
    <row r="97" spans="1:6" s="49" customFormat="1" ht="15">
      <c r="A97" s="48"/>
      <c r="B97" s="49" t="s">
        <v>45</v>
      </c>
      <c r="D97" s="49" t="s">
        <v>429</v>
      </c>
      <c r="F97" s="49" t="s">
        <v>162</v>
      </c>
    </row>
    <row r="98" spans="1:6" s="49" customFormat="1" ht="18">
      <c r="A98" s="48"/>
      <c r="D98" s="230" t="s">
        <v>49</v>
      </c>
      <c r="E98" s="230"/>
      <c r="F98" s="230"/>
    </row>
    <row r="99" s="49" customFormat="1" ht="15">
      <c r="A99" s="48"/>
    </row>
    <row r="100" s="49" customFormat="1" ht="15">
      <c r="A100" s="48"/>
    </row>
    <row r="101" spans="1:2" s="49" customFormat="1" ht="15">
      <c r="A101" s="48"/>
      <c r="B101" s="49" t="s">
        <v>50</v>
      </c>
    </row>
    <row r="102" spans="1:7" s="49" customFormat="1" ht="18">
      <c r="A102" s="48"/>
      <c r="D102" s="51" t="s">
        <v>51</v>
      </c>
      <c r="E102" s="51"/>
      <c r="G102" s="51"/>
    </row>
    <row r="103" s="49" customFormat="1" ht="15">
      <c r="A103" s="48"/>
    </row>
    <row r="104" s="49" customFormat="1" ht="15">
      <c r="A104" s="48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  <row r="115" s="52" customFormat="1" ht="12.75">
      <c r="A115" s="1"/>
    </row>
    <row r="116" s="52" customFormat="1" ht="12.75">
      <c r="A116" s="1"/>
    </row>
    <row r="117" s="52" customFormat="1" ht="12.75">
      <c r="A117" s="1"/>
    </row>
    <row r="118" s="52" customFormat="1" ht="12.75">
      <c r="A118" s="1"/>
    </row>
  </sheetData>
  <sheetProtection/>
  <mergeCells count="15">
    <mergeCell ref="D98:F98"/>
    <mergeCell ref="J46:K46"/>
    <mergeCell ref="B87:F87"/>
    <mergeCell ref="B88:F88"/>
    <mergeCell ref="B89:F89"/>
    <mergeCell ref="B90:F90"/>
    <mergeCell ref="B91:F91"/>
    <mergeCell ref="B86:F86"/>
    <mergeCell ref="E66:F66"/>
    <mergeCell ref="E67:F67"/>
    <mergeCell ref="B65:F65"/>
    <mergeCell ref="J41:K41"/>
    <mergeCell ref="J42:K42"/>
    <mergeCell ref="J43:K43"/>
    <mergeCell ref="J44:K44"/>
  </mergeCells>
  <hyperlinks>
    <hyperlink ref="K5" r:id="rId1" display="www.jreu-21-kaluga.ru"/>
  </hyperlinks>
  <printOptions/>
  <pageMargins left="0.7086614173228347" right="0.2362204724409449" top="0.2362204724409449" bottom="0.31496062992125984" header="0.1968503937007874" footer="0.1968503937007874"/>
  <pageSetup fitToHeight="3" fitToWidth="1" horizontalDpi="600" verticalDpi="600" orientation="landscape" paperSize="9" scale="84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PageLayoutView="0" workbookViewId="0" topLeftCell="A1">
      <selection activeCell="M36" sqref="M36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2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129</v>
      </c>
      <c r="H9" s="2"/>
      <c r="I9" s="2"/>
      <c r="J9" s="2"/>
    </row>
    <row r="10" spans="2:11" ht="14.25">
      <c r="B10" s="2" t="s">
        <v>5</v>
      </c>
      <c r="C10" s="2"/>
      <c r="D10" s="2"/>
      <c r="E10" s="2"/>
      <c r="F10" s="2"/>
      <c r="G10" s="5"/>
      <c r="H10" s="6">
        <f>I12+I13</f>
        <v>1273.5</v>
      </c>
      <c r="I10" s="2" t="s">
        <v>6</v>
      </c>
      <c r="J10" s="2"/>
      <c r="K10" s="106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'[1]Лист1'!B10</f>
        <v>1200.7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72.8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7.55</v>
      </c>
      <c r="E22" s="15">
        <v>0</v>
      </c>
      <c r="F22" s="15">
        <v>108927.489</v>
      </c>
      <c r="G22" s="12">
        <v>119260.81</v>
      </c>
      <c r="H22" s="12">
        <v>107216.755</v>
      </c>
      <c r="I22" s="12">
        <v>12044.062033311671</v>
      </c>
      <c r="J22" s="12">
        <v>-10333.328033311667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20315.829000000005</v>
      </c>
      <c r="G24" s="22">
        <v>22243.074219414815</v>
      </c>
      <c r="H24" s="22">
        <v>18605.095</v>
      </c>
      <c r="I24" s="22">
        <v>3637.9792194148113</v>
      </c>
      <c r="J24" s="22">
        <v>-1927.2452194148073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4610.688000000001</v>
      </c>
      <c r="G25" s="23">
        <v>5048.077308908499</v>
      </c>
      <c r="H25" s="23">
        <v>4610.688000000001</v>
      </c>
      <c r="I25" s="23">
        <v>437.3893089084977</v>
      </c>
      <c r="J25" s="23">
        <v>-437.3893089084977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1380.8050000000005</v>
      </c>
      <c r="G26" s="23">
        <v>1511.7939857408267</v>
      </c>
      <c r="H26" s="23">
        <v>1380.8050000000005</v>
      </c>
      <c r="I26" s="23">
        <v>130.98898574082614</v>
      </c>
      <c r="J26" s="23">
        <v>-130.98898574082614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1152.6720000000003</v>
      </c>
      <c r="G27" s="23">
        <v>1262.0193272271247</v>
      </c>
      <c r="H27" s="23">
        <v>1152.6720000000003</v>
      </c>
      <c r="I27" s="23">
        <v>109.34732722712442</v>
      </c>
      <c r="J27" s="23">
        <v>-109.34732722712442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12451.244000000004</v>
      </c>
      <c r="G28" s="23">
        <v>13632.42151802141</v>
      </c>
      <c r="H28" s="23">
        <v>11460.93</v>
      </c>
      <c r="I28" s="23">
        <v>2171.4915180214102</v>
      </c>
      <c r="J28" s="23">
        <v>-1181.1775180214063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720.42</v>
      </c>
      <c r="G29" s="23">
        <v>788.7620795169527</v>
      </c>
      <c r="H29" s="23">
        <v>0</v>
      </c>
      <c r="I29" s="23">
        <v>788.7620795169527</v>
      </c>
      <c r="J29" s="23">
        <v>-68.34207951695271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37750.008</v>
      </c>
      <c r="G30" s="22">
        <v>41331.14</v>
      </c>
      <c r="H30" s="22">
        <v>37750.008</v>
      </c>
      <c r="I30" s="23">
        <v>3581.131999999998</v>
      </c>
      <c r="J30" s="23">
        <v>-3581.131999999998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34436.075999999994</v>
      </c>
      <c r="G31" s="23">
        <v>37702.82740091033</v>
      </c>
      <c r="H31" s="23">
        <v>34436.075999999994</v>
      </c>
      <c r="I31" s="23">
        <v>3266.7514009103397</v>
      </c>
      <c r="J31" s="23">
        <v>-3266.7514009103397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16425.576</v>
      </c>
      <c r="G32" s="23">
        <v>17983.775412986524</v>
      </c>
      <c r="H32" s="23">
        <v>16425.576</v>
      </c>
      <c r="I32" s="23">
        <v>1558.1994129865234</v>
      </c>
      <c r="J32" s="23">
        <v>-1558.1994129865234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42937.44</v>
      </c>
      <c r="G33" s="12">
        <v>48599.24</v>
      </c>
      <c r="H33" s="12">
        <v>42937.44</v>
      </c>
      <c r="I33" s="12">
        <v>5661.799999999996</v>
      </c>
      <c r="J33" s="12">
        <v>-5661.799999999996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-1324.8999999999978</v>
      </c>
      <c r="F34" s="12">
        <v>23774.64</v>
      </c>
      <c r="G34" s="12">
        <v>27973.89</v>
      </c>
      <c r="H34" s="12">
        <v>74269.33</v>
      </c>
      <c r="I34" s="12">
        <v>-44754.85999999999</v>
      </c>
      <c r="J34" s="12">
        <v>-4199.25</v>
      </c>
      <c r="K34" s="63"/>
    </row>
    <row r="35" spans="1:11" s="92" customFormat="1" ht="15.75" customHeight="1">
      <c r="A35" s="93"/>
      <c r="B35" s="94" t="s">
        <v>148</v>
      </c>
      <c r="C35" s="95"/>
      <c r="D35" s="96"/>
      <c r="E35" s="97"/>
      <c r="F35" s="98"/>
      <c r="G35" s="98"/>
      <c r="H35" s="98"/>
      <c r="I35" s="98"/>
      <c r="J35" s="98" t="s">
        <v>36</v>
      </c>
      <c r="K35" s="99"/>
    </row>
    <row r="36" spans="1:11" s="92" customFormat="1" ht="15.75" customHeight="1">
      <c r="A36" s="93"/>
      <c r="B36" s="94" t="s">
        <v>149</v>
      </c>
      <c r="C36" s="95"/>
      <c r="D36" s="96"/>
      <c r="E36" s="97"/>
      <c r="F36" s="98"/>
      <c r="G36" s="98"/>
      <c r="H36" s="98"/>
      <c r="I36" s="98">
        <v>2865.48</v>
      </c>
      <c r="J36" s="98" t="s">
        <v>36</v>
      </c>
      <c r="K36" s="98"/>
    </row>
    <row r="37" spans="1:11" s="56" customFormat="1" ht="30" customHeight="1" thickBot="1">
      <c r="A37" s="58"/>
      <c r="B37" s="59"/>
      <c r="C37" s="59"/>
      <c r="D37" s="60"/>
      <c r="E37" s="57"/>
      <c r="F37" s="55"/>
      <c r="G37" s="55"/>
      <c r="H37" s="55"/>
      <c r="I37" s="55"/>
      <c r="J37" s="55"/>
      <c r="K37" s="68"/>
    </row>
    <row r="38" spans="1:11" s="56" customFormat="1" ht="90" thickBot="1">
      <c r="A38" s="69" t="s">
        <v>30</v>
      </c>
      <c r="B38" s="70" t="s">
        <v>31</v>
      </c>
      <c r="C38" s="8" t="s">
        <v>65</v>
      </c>
      <c r="D38" s="8" t="str">
        <f>D20</f>
        <v>Тариф  на 31.12.16</v>
      </c>
      <c r="E38" s="8" t="s">
        <v>188</v>
      </c>
      <c r="F38" s="8" t="s">
        <v>189</v>
      </c>
      <c r="G38" s="8" t="s">
        <v>190</v>
      </c>
      <c r="H38" s="8" t="s">
        <v>191</v>
      </c>
      <c r="I38" s="8" t="s">
        <v>186</v>
      </c>
      <c r="J38" s="226" t="s">
        <v>66</v>
      </c>
      <c r="K38" s="227"/>
    </row>
    <row r="39" spans="1:11" s="21" customFormat="1" ht="15">
      <c r="A39" s="71"/>
      <c r="B39" s="72" t="s">
        <v>7</v>
      </c>
      <c r="C39" s="72"/>
      <c r="D39" s="73"/>
      <c r="E39" s="74"/>
      <c r="F39" s="74"/>
      <c r="G39" s="74"/>
      <c r="H39" s="74"/>
      <c r="I39" s="74"/>
      <c r="J39" s="228"/>
      <c r="K39" s="228"/>
    </row>
    <row r="40" spans="1:11" ht="55.5" customHeight="1">
      <c r="A40" s="17"/>
      <c r="B40" s="18" t="s">
        <v>32</v>
      </c>
      <c r="C40" s="18" t="s">
        <v>82</v>
      </c>
      <c r="D40" s="27" t="s">
        <v>240</v>
      </c>
      <c r="E40" s="23">
        <v>153779.92</v>
      </c>
      <c r="F40" s="23">
        <v>168214.77</v>
      </c>
      <c r="G40" s="23">
        <v>153779.92</v>
      </c>
      <c r="H40" s="23">
        <v>14434.849999999977</v>
      </c>
      <c r="I40" s="23">
        <v>-14434.849999999977</v>
      </c>
      <c r="J40" s="229" t="s">
        <v>83</v>
      </c>
      <c r="K40" s="229"/>
    </row>
    <row r="41" spans="1:11" ht="34.5" customHeight="1">
      <c r="A41" s="17"/>
      <c r="B41" s="18" t="s">
        <v>35</v>
      </c>
      <c r="C41" s="18" t="s">
        <v>86</v>
      </c>
      <c r="D41" s="27">
        <v>1320.25</v>
      </c>
      <c r="E41" s="23">
        <v>241268.32</v>
      </c>
      <c r="F41" s="23">
        <v>224612.15</v>
      </c>
      <c r="G41" s="23">
        <v>241268.32</v>
      </c>
      <c r="H41" s="23">
        <v>-16656.170000000013</v>
      </c>
      <c r="I41" s="23">
        <v>16656.170000000013</v>
      </c>
      <c r="J41" s="229" t="s">
        <v>87</v>
      </c>
      <c r="K41" s="229"/>
    </row>
    <row r="42" spans="1:12" ht="12.75" customHeight="1">
      <c r="A42" s="28"/>
      <c r="B42" s="29"/>
      <c r="C42" s="29"/>
      <c r="D42" s="30"/>
      <c r="E42" s="32"/>
      <c r="F42" s="32"/>
      <c r="G42" s="32"/>
      <c r="H42" s="32"/>
      <c r="I42" s="32"/>
      <c r="J42" s="32"/>
      <c r="K42" s="104"/>
      <c r="L42" s="104"/>
    </row>
    <row r="43" spans="1:10" s="110" customFormat="1" ht="12">
      <c r="A43" s="107"/>
      <c r="B43" s="117" t="s">
        <v>157</v>
      </c>
      <c r="C43" s="117"/>
      <c r="D43" s="117"/>
      <c r="E43" s="117"/>
      <c r="F43" s="117"/>
      <c r="G43" s="118"/>
      <c r="H43" s="117"/>
      <c r="I43" s="117"/>
      <c r="J43" s="117"/>
    </row>
    <row r="44" spans="1:12" ht="12.75" customHeight="1">
      <c r="A44" s="28"/>
      <c r="B44" s="122" t="s">
        <v>158</v>
      </c>
      <c r="C44" s="29"/>
      <c r="D44" s="30"/>
      <c r="E44" s="30"/>
      <c r="F44" s="31"/>
      <c r="G44" s="32"/>
      <c r="H44" s="32"/>
      <c r="I44" s="32"/>
      <c r="J44" s="32"/>
      <c r="K44" s="32"/>
      <c r="L44" s="76"/>
    </row>
    <row r="45" spans="1:12" s="54" customFormat="1" ht="12.75" customHeight="1">
      <c r="A45" s="28"/>
      <c r="B45" s="122"/>
      <c r="C45" s="122"/>
      <c r="D45" s="30"/>
      <c r="E45" s="30"/>
      <c r="F45" s="31"/>
      <c r="G45" s="32"/>
      <c r="H45" s="32"/>
      <c r="I45" s="32"/>
      <c r="J45" s="32"/>
      <c r="K45" s="32"/>
      <c r="L45" s="123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132"/>
      <c r="G51" s="1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ht="12.75">
      <c r="L56" s="76"/>
    </row>
    <row r="57" spans="1:12" s="14" customFormat="1" ht="14.25">
      <c r="A57" s="33"/>
      <c r="B57" s="34" t="s">
        <v>37</v>
      </c>
      <c r="C57" s="34"/>
      <c r="D57" s="34"/>
      <c r="E57" s="34"/>
      <c r="F57" s="35"/>
      <c r="I57" s="36"/>
      <c r="L57" s="77"/>
    </row>
    <row r="58" spans="1:6" s="14" customFormat="1" ht="14.25">
      <c r="A58" s="33"/>
      <c r="B58" s="37" t="s">
        <v>38</v>
      </c>
      <c r="C58" s="37"/>
      <c r="D58" s="34"/>
      <c r="E58" s="34"/>
      <c r="F58" s="35"/>
    </row>
    <row r="59" ht="13.5" thickBot="1"/>
    <row r="60" spans="1:11" s="39" customFormat="1" ht="51.75" thickBot="1">
      <c r="A60" s="8" t="s">
        <v>39</v>
      </c>
      <c r="B60" s="221" t="s">
        <v>88</v>
      </c>
      <c r="C60" s="222"/>
      <c r="D60" s="223"/>
      <c r="E60" s="224"/>
      <c r="F60" s="225"/>
      <c r="G60" s="167" t="s">
        <v>40</v>
      </c>
      <c r="H60" s="38" t="s">
        <v>41</v>
      </c>
      <c r="I60" s="38" t="s">
        <v>42</v>
      </c>
      <c r="J60" s="8" t="s">
        <v>89</v>
      </c>
      <c r="K60" s="103"/>
    </row>
    <row r="61" spans="1:10" ht="12.75">
      <c r="A61" s="40"/>
      <c r="B61" s="78"/>
      <c r="C61" s="79"/>
      <c r="D61" s="79"/>
      <c r="E61" s="237"/>
      <c r="F61" s="238"/>
      <c r="G61" s="41"/>
      <c r="H61" s="42"/>
      <c r="I61" s="42"/>
      <c r="J61" s="42"/>
    </row>
    <row r="62" spans="1:10" s="46" customFormat="1" ht="15.75">
      <c r="A62" s="43" t="s">
        <v>43</v>
      </c>
      <c r="B62" s="91" t="s">
        <v>44</v>
      </c>
      <c r="C62" s="81"/>
      <c r="D62" s="81"/>
      <c r="E62" s="219"/>
      <c r="F62" s="220"/>
      <c r="G62" s="44"/>
      <c r="H62" s="43"/>
      <c r="I62" s="43"/>
      <c r="J62" s="45"/>
    </row>
    <row r="63" spans="1:10" ht="12.75">
      <c r="A63" s="47"/>
      <c r="B63" s="160" t="s">
        <v>7</v>
      </c>
      <c r="C63" s="161"/>
      <c r="D63" s="161"/>
      <c r="E63" s="239"/>
      <c r="F63" s="241"/>
      <c r="G63" s="178"/>
      <c r="H63" s="47"/>
      <c r="I63" s="47"/>
      <c r="J63" s="23"/>
    </row>
    <row r="64" spans="1:10" ht="12.75" customHeight="1">
      <c r="A64" s="47"/>
      <c r="B64" s="53" t="s">
        <v>276</v>
      </c>
      <c r="C64" s="190"/>
      <c r="D64" s="191"/>
      <c r="E64" s="145">
        <v>11</v>
      </c>
      <c r="F64" s="131"/>
      <c r="G64" s="192">
        <v>42521</v>
      </c>
      <c r="H64" s="47"/>
      <c r="I64" s="53"/>
      <c r="J64" s="100">
        <v>10398.01</v>
      </c>
    </row>
    <row r="65" spans="1:10" ht="12.75">
      <c r="A65" s="47"/>
      <c r="B65" s="53" t="s">
        <v>201</v>
      </c>
      <c r="C65" s="190"/>
      <c r="D65" s="191"/>
      <c r="E65" s="145" t="s">
        <v>91</v>
      </c>
      <c r="F65" s="131"/>
      <c r="G65" s="192">
        <v>42521</v>
      </c>
      <c r="H65" s="47" t="s">
        <v>53</v>
      </c>
      <c r="I65" s="53">
        <v>2</v>
      </c>
      <c r="J65" s="100">
        <v>10307.58</v>
      </c>
    </row>
    <row r="66" spans="1:10" ht="12" customHeight="1">
      <c r="A66" s="47"/>
      <c r="B66" s="53" t="s">
        <v>199</v>
      </c>
      <c r="C66" s="158"/>
      <c r="D66" s="159"/>
      <c r="E66" s="145" t="s">
        <v>195</v>
      </c>
      <c r="F66" s="131"/>
      <c r="G66" s="192">
        <v>42527</v>
      </c>
      <c r="H66" s="47"/>
      <c r="I66" s="53"/>
      <c r="J66" s="100">
        <v>2843.16</v>
      </c>
    </row>
    <row r="67" spans="1:10" ht="12.75">
      <c r="A67" s="47"/>
      <c r="B67" s="53" t="s">
        <v>199</v>
      </c>
      <c r="C67" s="161"/>
      <c r="D67" s="162"/>
      <c r="E67" s="145" t="s">
        <v>195</v>
      </c>
      <c r="F67" s="159"/>
      <c r="G67" s="192">
        <v>42558</v>
      </c>
      <c r="H67" s="47" t="s">
        <v>200</v>
      </c>
      <c r="I67" s="53">
        <v>1102</v>
      </c>
      <c r="J67" s="100">
        <v>2843.16</v>
      </c>
    </row>
    <row r="68" spans="1:10" ht="12.75" customHeight="1">
      <c r="A68" s="47"/>
      <c r="B68" s="53" t="s">
        <v>278</v>
      </c>
      <c r="C68" s="193"/>
      <c r="D68" s="194"/>
      <c r="E68" s="145" t="s">
        <v>279</v>
      </c>
      <c r="F68" s="131"/>
      <c r="G68" s="192">
        <v>42594</v>
      </c>
      <c r="H68" s="47" t="s">
        <v>53</v>
      </c>
      <c r="I68" s="53">
        <v>2</v>
      </c>
      <c r="J68" s="100">
        <v>37681.26</v>
      </c>
    </row>
    <row r="69" spans="1:10" ht="12.75">
      <c r="A69" s="47"/>
      <c r="B69" s="53" t="s">
        <v>199</v>
      </c>
      <c r="C69" s="86"/>
      <c r="D69" s="131"/>
      <c r="E69" s="145" t="s">
        <v>195</v>
      </c>
      <c r="F69" s="159"/>
      <c r="G69" s="192">
        <v>42599</v>
      </c>
      <c r="H69" s="47" t="s">
        <v>200</v>
      </c>
      <c r="I69" s="53">
        <v>1102</v>
      </c>
      <c r="J69" s="100">
        <v>2843.16</v>
      </c>
    </row>
    <row r="70" spans="1:10" ht="12.75">
      <c r="A70" s="47"/>
      <c r="B70" s="53" t="s">
        <v>227</v>
      </c>
      <c r="C70" s="190"/>
      <c r="D70" s="191"/>
      <c r="E70" s="145" t="s">
        <v>218</v>
      </c>
      <c r="F70" s="131"/>
      <c r="G70" s="192">
        <v>42728</v>
      </c>
      <c r="H70" s="47" t="s">
        <v>90</v>
      </c>
      <c r="I70" s="53">
        <v>50</v>
      </c>
      <c r="J70" s="100">
        <v>1750</v>
      </c>
    </row>
    <row r="71" spans="1:10" ht="12.75" customHeight="1">
      <c r="A71" s="47"/>
      <c r="B71" s="53" t="s">
        <v>260</v>
      </c>
      <c r="C71" s="161"/>
      <c r="D71" s="162"/>
      <c r="E71" s="145"/>
      <c r="F71" s="172"/>
      <c r="G71" s="192">
        <v>42734</v>
      </c>
      <c r="H71" s="47"/>
      <c r="I71" s="53"/>
      <c r="J71" s="100">
        <v>2782</v>
      </c>
    </row>
    <row r="72" spans="1:10" ht="12.75" customHeight="1">
      <c r="A72" s="47"/>
      <c r="B72" s="53" t="s">
        <v>212</v>
      </c>
      <c r="C72" s="173"/>
      <c r="D72" s="173"/>
      <c r="E72" s="145"/>
      <c r="F72" s="172"/>
      <c r="G72" s="192">
        <v>42734</v>
      </c>
      <c r="H72" s="47"/>
      <c r="I72" s="53"/>
      <c r="J72" s="100">
        <v>162</v>
      </c>
    </row>
    <row r="73" spans="1:10" ht="12.75">
      <c r="A73" s="47"/>
      <c r="B73" s="53" t="s">
        <v>213</v>
      </c>
      <c r="C73" s="158"/>
      <c r="D73" s="158"/>
      <c r="E73" s="145"/>
      <c r="F73" s="133"/>
      <c r="G73" s="192">
        <v>42734</v>
      </c>
      <c r="H73" s="47"/>
      <c r="I73" s="53"/>
      <c r="J73" s="100">
        <v>2659</v>
      </c>
    </row>
    <row r="74" spans="1:11" s="46" customFormat="1" ht="12.75">
      <c r="A74" s="43"/>
      <c r="B74" s="236" t="s">
        <v>46</v>
      </c>
      <c r="C74" s="236"/>
      <c r="D74" s="236"/>
      <c r="E74" s="236"/>
      <c r="F74" s="236"/>
      <c r="G74" s="166"/>
      <c r="H74" s="43"/>
      <c r="I74" s="43"/>
      <c r="J74" s="82">
        <f>SUM(J64:J73)</f>
        <v>74269.33</v>
      </c>
      <c r="K74" s="61"/>
    </row>
    <row r="75" spans="1:11" s="46" customFormat="1" ht="15.75">
      <c r="A75" s="43" t="s">
        <v>47</v>
      </c>
      <c r="B75" s="249" t="s">
        <v>48</v>
      </c>
      <c r="C75" s="249"/>
      <c r="D75" s="249"/>
      <c r="E75" s="249"/>
      <c r="F75" s="249"/>
      <c r="G75" s="168"/>
      <c r="H75" s="43"/>
      <c r="I75" s="43"/>
      <c r="J75" s="43"/>
      <c r="K75" s="61"/>
    </row>
    <row r="76" spans="1:11" ht="12.75">
      <c r="A76" s="47"/>
      <c r="B76" s="232" t="s">
        <v>7</v>
      </c>
      <c r="C76" s="232"/>
      <c r="D76" s="232"/>
      <c r="E76" s="232"/>
      <c r="F76" s="232"/>
      <c r="G76" s="169"/>
      <c r="H76" s="47"/>
      <c r="I76" s="47"/>
      <c r="J76" s="47"/>
      <c r="K76" s="32"/>
    </row>
    <row r="77" spans="1:11" ht="12.75">
      <c r="A77" s="47"/>
      <c r="B77" s="233"/>
      <c r="C77" s="234"/>
      <c r="D77" s="234"/>
      <c r="E77" s="234"/>
      <c r="F77" s="235"/>
      <c r="G77" s="169"/>
      <c r="H77" s="47"/>
      <c r="I77" s="47"/>
      <c r="J77" s="100"/>
      <c r="K77" s="32"/>
    </row>
    <row r="78" spans="1:11" ht="12.75">
      <c r="A78" s="47"/>
      <c r="B78" s="170"/>
      <c r="C78" s="171"/>
      <c r="D78" s="171"/>
      <c r="E78" s="171"/>
      <c r="F78" s="172"/>
      <c r="G78" s="169"/>
      <c r="H78" s="47"/>
      <c r="I78" s="47"/>
      <c r="J78" s="101"/>
      <c r="K78" s="32"/>
    </row>
    <row r="79" spans="1:11" ht="14.25" customHeight="1">
      <c r="A79" s="47"/>
      <c r="B79" s="239"/>
      <c r="C79" s="240"/>
      <c r="D79" s="240"/>
      <c r="E79" s="240"/>
      <c r="F79" s="241"/>
      <c r="G79" s="18"/>
      <c r="H79" s="47"/>
      <c r="I79" s="47"/>
      <c r="J79" s="101"/>
      <c r="K79" s="32"/>
    </row>
    <row r="80" spans="1:11" s="46" customFormat="1" ht="12.75">
      <c r="A80" s="43"/>
      <c r="B80" s="236" t="s">
        <v>46</v>
      </c>
      <c r="C80" s="236"/>
      <c r="D80" s="236"/>
      <c r="E80" s="236"/>
      <c r="F80" s="236"/>
      <c r="G80" s="166"/>
      <c r="H80" s="43"/>
      <c r="I80" s="43"/>
      <c r="J80" s="82">
        <f>J77+J78</f>
        <v>0</v>
      </c>
      <c r="K80" s="61"/>
    </row>
    <row r="81" ht="12.75">
      <c r="K81" s="54"/>
    </row>
    <row r="83" spans="1:8" s="21" customFormat="1" ht="15">
      <c r="A83" s="48"/>
      <c r="B83" s="49" t="s">
        <v>160</v>
      </c>
      <c r="C83" s="49"/>
      <c r="D83" s="49"/>
      <c r="E83" s="49"/>
      <c r="F83" s="49"/>
      <c r="H83" s="21" t="s">
        <v>214</v>
      </c>
    </row>
    <row r="84" spans="1:6" s="21" customFormat="1" ht="15">
      <c r="A84" s="48"/>
      <c r="B84" s="50"/>
      <c r="C84" s="50"/>
      <c r="D84" s="50"/>
      <c r="E84" s="50"/>
      <c r="F84" s="50"/>
    </row>
    <row r="85" spans="1:6" s="21" customFormat="1" ht="15">
      <c r="A85" s="48"/>
      <c r="B85" s="50"/>
      <c r="C85" s="50"/>
      <c r="D85" s="50"/>
      <c r="E85" s="50"/>
      <c r="F85" s="50"/>
    </row>
    <row r="86" spans="1:6" s="49" customFormat="1" ht="15">
      <c r="A86" s="48"/>
      <c r="B86" s="49" t="s">
        <v>45</v>
      </c>
      <c r="D86" s="49" t="s">
        <v>161</v>
      </c>
      <c r="F86" s="49" t="s">
        <v>162</v>
      </c>
    </row>
    <row r="87" spans="1:6" s="49" customFormat="1" ht="18">
      <c r="A87" s="48"/>
      <c r="D87" s="230" t="s">
        <v>49</v>
      </c>
      <c r="E87" s="230"/>
      <c r="F87" s="230"/>
    </row>
    <row r="88" s="49" customFormat="1" ht="15">
      <c r="A88" s="48"/>
    </row>
    <row r="89" s="49" customFormat="1" ht="15">
      <c r="A89" s="48"/>
    </row>
    <row r="90" spans="1:2" s="49" customFormat="1" ht="15">
      <c r="A90" s="48"/>
      <c r="B90" s="49" t="s">
        <v>50</v>
      </c>
    </row>
    <row r="91" spans="1:7" s="49" customFormat="1" ht="18">
      <c r="A91" s="48"/>
      <c r="D91" s="51" t="s">
        <v>51</v>
      </c>
      <c r="E91" s="51"/>
      <c r="G91" s="51"/>
    </row>
    <row r="92" s="49" customFormat="1" ht="15">
      <c r="A92" s="48"/>
    </row>
    <row r="93" s="49" customFormat="1" ht="15">
      <c r="A93" s="48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</sheetData>
  <sheetProtection/>
  <mergeCells count="15">
    <mergeCell ref="E62:F62"/>
    <mergeCell ref="J38:K38"/>
    <mergeCell ref="J39:K39"/>
    <mergeCell ref="J40:K40"/>
    <mergeCell ref="B75:F75"/>
    <mergeCell ref="D87:F87"/>
    <mergeCell ref="J41:K41"/>
    <mergeCell ref="B60:F60"/>
    <mergeCell ref="B76:F76"/>
    <mergeCell ref="B79:F79"/>
    <mergeCell ref="B80:F80"/>
    <mergeCell ref="E63:F63"/>
    <mergeCell ref="B74:F74"/>
    <mergeCell ref="E61:F61"/>
    <mergeCell ref="B77:F77"/>
  </mergeCells>
  <hyperlinks>
    <hyperlink ref="K5" r:id="rId1" display="www.jreu-21-kaluga.ru"/>
  </hyperlinks>
  <printOptions/>
  <pageMargins left="0.7086614173228347" right="0.2" top="0.28" bottom="0.25" header="0.2" footer="0.19"/>
  <pageSetup fitToHeight="3" fitToWidth="1" horizontalDpi="600" verticalDpi="600" orientation="landscape" paperSize="9" scale="92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61">
      <selection activeCell="F37" sqref="F37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130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1329.7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'[2]Лист1'!B10</f>
        <v>1329.7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7.55</v>
      </c>
      <c r="E22" s="15">
        <v>0</v>
      </c>
      <c r="F22" s="15">
        <v>120657.07899999998</v>
      </c>
      <c r="G22" s="12">
        <v>127396.24</v>
      </c>
      <c r="H22" s="12">
        <v>119859.25899999999</v>
      </c>
      <c r="I22" s="12">
        <v>7536.980387265976</v>
      </c>
      <c r="J22" s="12">
        <v>-6739.160387265975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22525.218999999994</v>
      </c>
      <c r="G24" s="22">
        <v>23783.33894339146</v>
      </c>
      <c r="H24" s="22">
        <v>21727.398999999994</v>
      </c>
      <c r="I24" s="22">
        <v>2055.9399433914655</v>
      </c>
      <c r="J24" s="22">
        <v>-1258.1199433914653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5106.048</v>
      </c>
      <c r="G25" s="23">
        <v>5391.240380181258</v>
      </c>
      <c r="H25" s="23">
        <v>5106.048</v>
      </c>
      <c r="I25" s="23">
        <v>285.19238018125816</v>
      </c>
      <c r="J25" s="23">
        <v>-285.19238018125816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1529.1550000000002</v>
      </c>
      <c r="G26" s="23">
        <v>1614.564176356367</v>
      </c>
      <c r="H26" s="23">
        <v>1529.1550000000002</v>
      </c>
      <c r="I26" s="23">
        <v>85.40917635636674</v>
      </c>
      <c r="J26" s="23">
        <v>-85.40917635636674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1276.512</v>
      </c>
      <c r="G27" s="23">
        <v>1347.8100950453145</v>
      </c>
      <c r="H27" s="23">
        <v>1276.512</v>
      </c>
      <c r="I27" s="23">
        <v>71.29809504531454</v>
      </c>
      <c r="J27" s="23">
        <v>-71.29809504531454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13815.683999999996</v>
      </c>
      <c r="G28" s="23">
        <v>14587.3429824052</v>
      </c>
      <c r="H28" s="23">
        <v>13815.683999999996</v>
      </c>
      <c r="I28" s="23">
        <v>771.6589824052044</v>
      </c>
      <c r="J28" s="23">
        <v>-771.6589824052044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797.82</v>
      </c>
      <c r="G29" s="23">
        <v>842.3813094033217</v>
      </c>
      <c r="H29" s="23">
        <v>0</v>
      </c>
      <c r="I29" s="23">
        <v>842.3813094033217</v>
      </c>
      <c r="J29" s="23">
        <v>-44.561309403321616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41805.76799999999</v>
      </c>
      <c r="G30" s="22">
        <v>44140.78</v>
      </c>
      <c r="H30" s="22">
        <v>41805.76799999999</v>
      </c>
      <c r="I30" s="23">
        <v>2335.0120000000097</v>
      </c>
      <c r="J30" s="23">
        <v>-2335.0120000000097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38135.796</v>
      </c>
      <c r="G31" s="23">
        <v>40265.82658947877</v>
      </c>
      <c r="H31" s="23">
        <v>38135.796</v>
      </c>
      <c r="I31" s="23">
        <v>2130.030589478767</v>
      </c>
      <c r="J31" s="23">
        <v>-2130.030589478767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18190.296000000006</v>
      </c>
      <c r="G32" s="23">
        <v>19206.29385439574</v>
      </c>
      <c r="H32" s="23">
        <v>18190.296000000006</v>
      </c>
      <c r="I32" s="23">
        <v>1015.9978543957332</v>
      </c>
      <c r="J32" s="23">
        <v>-1015.9978543957332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47550.12</v>
      </c>
      <c r="G33" s="12">
        <v>50844.16</v>
      </c>
      <c r="H33" s="12">
        <v>47550.12</v>
      </c>
      <c r="I33" s="12">
        <v>3294.040000000001</v>
      </c>
      <c r="J33" s="12">
        <v>-3294.040000000001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96860.70999999999</v>
      </c>
      <c r="F34" s="12">
        <v>26340.16</v>
      </c>
      <c r="G34" s="12">
        <v>28411.739999999998</v>
      </c>
      <c r="H34" s="12">
        <v>151250.84999999998</v>
      </c>
      <c r="I34" s="12">
        <v>-17735.559999999987</v>
      </c>
      <c r="J34" s="12">
        <v>-2071.579999999998</v>
      </c>
      <c r="K34" s="63"/>
    </row>
    <row r="35" spans="1:11" s="92" customFormat="1" ht="15.75" customHeight="1">
      <c r="A35" s="93"/>
      <c r="B35" s="94" t="s">
        <v>148</v>
      </c>
      <c r="C35" s="95"/>
      <c r="D35" s="96"/>
      <c r="E35" s="97"/>
      <c r="F35" s="98"/>
      <c r="G35" s="98"/>
      <c r="H35" s="98"/>
      <c r="I35" s="98"/>
      <c r="J35" s="98" t="s">
        <v>36</v>
      </c>
      <c r="K35" s="99"/>
    </row>
    <row r="36" spans="1:11" s="92" customFormat="1" ht="15.75" customHeight="1">
      <c r="A36" s="93"/>
      <c r="B36" s="94" t="s">
        <v>149</v>
      </c>
      <c r="C36" s="95"/>
      <c r="D36" s="96"/>
      <c r="E36" s="97"/>
      <c r="F36" s="98"/>
      <c r="G36" s="98"/>
      <c r="H36" s="98"/>
      <c r="I36" s="98">
        <v>8242.84</v>
      </c>
      <c r="J36" s="98" t="s">
        <v>36</v>
      </c>
      <c r="K36" s="98"/>
    </row>
    <row r="37" spans="1:11" s="56" customFormat="1" ht="30" customHeight="1" thickBot="1">
      <c r="A37" s="58"/>
      <c r="B37" s="59"/>
      <c r="C37" s="59"/>
      <c r="D37" s="60"/>
      <c r="E37" s="57"/>
      <c r="F37" s="55"/>
      <c r="G37" s="55"/>
      <c r="H37" s="55"/>
      <c r="I37" s="55"/>
      <c r="J37" s="55"/>
      <c r="K37" s="68"/>
    </row>
    <row r="38" spans="1:11" s="56" customFormat="1" ht="90" thickBot="1">
      <c r="A38" s="69" t="s">
        <v>30</v>
      </c>
      <c r="B38" s="70" t="s">
        <v>31</v>
      </c>
      <c r="C38" s="8" t="s">
        <v>65</v>
      </c>
      <c r="D38" s="8" t="str">
        <f>D20</f>
        <v>Тариф  на 31.12.16</v>
      </c>
      <c r="E38" s="8" t="s">
        <v>188</v>
      </c>
      <c r="F38" s="8" t="s">
        <v>189</v>
      </c>
      <c r="G38" s="8" t="s">
        <v>190</v>
      </c>
      <c r="H38" s="8" t="s">
        <v>191</v>
      </c>
      <c r="I38" s="8" t="s">
        <v>186</v>
      </c>
      <c r="J38" s="226" t="s">
        <v>66</v>
      </c>
      <c r="K38" s="227"/>
    </row>
    <row r="39" spans="1:11" s="21" customFormat="1" ht="15">
      <c r="A39" s="71"/>
      <c r="B39" s="72" t="s">
        <v>7</v>
      </c>
      <c r="C39" s="72"/>
      <c r="D39" s="73"/>
      <c r="E39" s="74"/>
      <c r="F39" s="74"/>
      <c r="G39" s="74"/>
      <c r="H39" s="74"/>
      <c r="I39" s="74"/>
      <c r="J39" s="228"/>
      <c r="K39" s="228"/>
    </row>
    <row r="40" spans="1:11" ht="55.5" customHeight="1">
      <c r="A40" s="17"/>
      <c r="B40" s="18" t="s">
        <v>32</v>
      </c>
      <c r="C40" s="18" t="s">
        <v>82</v>
      </c>
      <c r="D40" s="27" t="s">
        <v>240</v>
      </c>
      <c r="E40" s="23">
        <v>148939.6</v>
      </c>
      <c r="F40" s="23">
        <v>145825.34</v>
      </c>
      <c r="G40" s="23">
        <v>148939.6</v>
      </c>
      <c r="H40" s="23">
        <v>-3114.2600000000093</v>
      </c>
      <c r="I40" s="23">
        <v>3114.2600000000093</v>
      </c>
      <c r="J40" s="229" t="s">
        <v>83</v>
      </c>
      <c r="K40" s="229"/>
    </row>
    <row r="41" spans="1:11" ht="34.5" customHeight="1">
      <c r="A41" s="17"/>
      <c r="B41" s="18" t="s">
        <v>35</v>
      </c>
      <c r="C41" s="18" t="s">
        <v>86</v>
      </c>
      <c r="D41" s="27">
        <v>1320.25</v>
      </c>
      <c r="E41" s="23">
        <v>315323.55</v>
      </c>
      <c r="F41" s="23">
        <v>310926.09</v>
      </c>
      <c r="G41" s="23">
        <v>315323.55</v>
      </c>
      <c r="H41" s="23">
        <v>-4397.459999999963</v>
      </c>
      <c r="I41" s="23">
        <v>4397.459999999963</v>
      </c>
      <c r="J41" s="229" t="s">
        <v>87</v>
      </c>
      <c r="K41" s="229"/>
    </row>
    <row r="42" spans="1:12" ht="12.75" customHeight="1">
      <c r="A42" s="28"/>
      <c r="B42" s="29"/>
      <c r="C42" s="29"/>
      <c r="D42" s="30"/>
      <c r="E42" s="32"/>
      <c r="F42" s="32"/>
      <c r="G42" s="32"/>
      <c r="H42" s="32"/>
      <c r="I42" s="32"/>
      <c r="J42" s="32"/>
      <c r="K42" s="104"/>
      <c r="L42" s="104"/>
    </row>
    <row r="43" spans="1:10" s="110" customFormat="1" ht="12">
      <c r="A43" s="107"/>
      <c r="B43" s="117" t="s">
        <v>157</v>
      </c>
      <c r="C43" s="117"/>
      <c r="D43" s="117"/>
      <c r="E43" s="117"/>
      <c r="F43" s="117"/>
      <c r="G43" s="118"/>
      <c r="H43" s="117"/>
      <c r="I43" s="117"/>
      <c r="J43" s="117"/>
    </row>
    <row r="44" spans="1:12" ht="12.75" customHeight="1">
      <c r="A44" s="28"/>
      <c r="B44" s="122" t="s">
        <v>158</v>
      </c>
      <c r="C44" s="29"/>
      <c r="D44" s="30"/>
      <c r="E44" s="30"/>
      <c r="F44" s="31"/>
      <c r="G44" s="32"/>
      <c r="H44" s="32"/>
      <c r="I44" s="32"/>
      <c r="J44" s="32"/>
      <c r="K44" s="32"/>
      <c r="L44" s="76"/>
    </row>
    <row r="45" spans="1:12" s="54" customFormat="1" ht="12.75" customHeight="1">
      <c r="A45" s="28"/>
      <c r="B45" s="122"/>
      <c r="C45" s="122"/>
      <c r="D45" s="30"/>
      <c r="E45" s="30"/>
      <c r="F45" s="31"/>
      <c r="G45" s="32"/>
      <c r="H45" s="32"/>
      <c r="I45" s="32"/>
      <c r="J45" s="32"/>
      <c r="K45" s="32"/>
      <c r="L45" s="123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132"/>
      <c r="G51" s="1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ht="12.75">
      <c r="L56" s="76"/>
    </row>
    <row r="57" spans="1:12" s="14" customFormat="1" ht="14.25">
      <c r="A57" s="33"/>
      <c r="B57" s="34" t="s">
        <v>37</v>
      </c>
      <c r="C57" s="34"/>
      <c r="D57" s="34"/>
      <c r="E57" s="34"/>
      <c r="F57" s="35"/>
      <c r="I57" s="36"/>
      <c r="L57" s="77"/>
    </row>
    <row r="58" spans="1:6" s="14" customFormat="1" ht="14.25">
      <c r="A58" s="33"/>
      <c r="B58" s="37" t="s">
        <v>38</v>
      </c>
      <c r="C58" s="37"/>
      <c r="D58" s="34"/>
      <c r="E58" s="34"/>
      <c r="F58" s="35"/>
    </row>
    <row r="59" ht="13.5" thickBot="1"/>
    <row r="60" spans="1:11" s="39" customFormat="1" ht="51.75" thickBot="1">
      <c r="A60" s="8" t="s">
        <v>39</v>
      </c>
      <c r="B60" s="221" t="s">
        <v>88</v>
      </c>
      <c r="C60" s="222"/>
      <c r="D60" s="223"/>
      <c r="E60" s="224"/>
      <c r="F60" s="225"/>
      <c r="G60" s="167" t="s">
        <v>40</v>
      </c>
      <c r="H60" s="38" t="s">
        <v>41</v>
      </c>
      <c r="I60" s="38" t="s">
        <v>42</v>
      </c>
      <c r="J60" s="8" t="s">
        <v>89</v>
      </c>
      <c r="K60" s="103"/>
    </row>
    <row r="61" spans="1:10" ht="12.75">
      <c r="A61" s="40"/>
      <c r="B61" s="78"/>
      <c r="C61" s="79"/>
      <c r="D61" s="79"/>
      <c r="E61" s="237"/>
      <c r="F61" s="238"/>
      <c r="G61" s="41"/>
      <c r="H61" s="42"/>
      <c r="I61" s="42"/>
      <c r="J61" s="42"/>
    </row>
    <row r="62" spans="1:10" s="46" customFormat="1" ht="15.75">
      <c r="A62" s="43" t="s">
        <v>43</v>
      </c>
      <c r="B62" s="91" t="s">
        <v>44</v>
      </c>
      <c r="C62" s="81"/>
      <c r="D62" s="81"/>
      <c r="E62" s="219"/>
      <c r="F62" s="220"/>
      <c r="G62" s="44"/>
      <c r="H62" s="43"/>
      <c r="I62" s="43"/>
      <c r="J62" s="45"/>
    </row>
    <row r="63" spans="1:10" ht="12.75">
      <c r="A63" s="47"/>
      <c r="B63" s="160" t="s">
        <v>7</v>
      </c>
      <c r="C63" s="161"/>
      <c r="D63" s="161"/>
      <c r="E63" s="239"/>
      <c r="F63" s="241"/>
      <c r="G63" s="178"/>
      <c r="H63" s="47"/>
      <c r="I63" s="47"/>
      <c r="J63" s="23"/>
    </row>
    <row r="64" spans="1:10" ht="12.75" customHeight="1">
      <c r="A64" s="47"/>
      <c r="B64" s="53" t="s">
        <v>280</v>
      </c>
      <c r="C64" s="190"/>
      <c r="D64" s="191"/>
      <c r="E64" s="53" t="s">
        <v>218</v>
      </c>
      <c r="F64" s="177"/>
      <c r="G64" s="192">
        <v>42461</v>
      </c>
      <c r="H64" s="53" t="s">
        <v>53</v>
      </c>
      <c r="I64" s="53">
        <v>6</v>
      </c>
      <c r="J64" s="100">
        <v>105390.59</v>
      </c>
    </row>
    <row r="65" spans="1:10" ht="12.75" customHeight="1">
      <c r="A65" s="47"/>
      <c r="B65" s="53" t="s">
        <v>199</v>
      </c>
      <c r="C65" s="190"/>
      <c r="D65" s="191"/>
      <c r="E65" s="53" t="s">
        <v>195</v>
      </c>
      <c r="F65" s="159"/>
      <c r="G65" s="192">
        <v>42508</v>
      </c>
      <c r="H65" s="53"/>
      <c r="I65" s="53"/>
      <c r="J65" s="100">
        <v>2067.78</v>
      </c>
    </row>
    <row r="66" spans="1:10" ht="12.75">
      <c r="A66" s="47"/>
      <c r="B66" s="53" t="s">
        <v>201</v>
      </c>
      <c r="C66" s="190"/>
      <c r="D66" s="191"/>
      <c r="E66" s="53" t="s">
        <v>91</v>
      </c>
      <c r="F66" s="131"/>
      <c r="G66" s="192">
        <v>42521</v>
      </c>
      <c r="H66" s="53" t="s">
        <v>53</v>
      </c>
      <c r="I66" s="53">
        <v>2</v>
      </c>
      <c r="J66" s="100">
        <v>9137.66</v>
      </c>
    </row>
    <row r="67" spans="1:10" ht="12.75">
      <c r="A67" s="47"/>
      <c r="B67" s="53" t="s">
        <v>268</v>
      </c>
      <c r="C67" s="190"/>
      <c r="D67" s="191"/>
      <c r="E67" s="53" t="s">
        <v>281</v>
      </c>
      <c r="F67" s="131"/>
      <c r="G67" s="192">
        <v>42551</v>
      </c>
      <c r="H67" s="53" t="s">
        <v>200</v>
      </c>
      <c r="I67" s="53">
        <v>3.2</v>
      </c>
      <c r="J67" s="100">
        <v>2404.26</v>
      </c>
    </row>
    <row r="68" spans="1:10" ht="13.5" customHeight="1">
      <c r="A68" s="47"/>
      <c r="B68" s="53" t="s">
        <v>282</v>
      </c>
      <c r="C68" s="190"/>
      <c r="D68" s="191"/>
      <c r="E68" s="53" t="s">
        <v>159</v>
      </c>
      <c r="F68" s="131"/>
      <c r="G68" s="192">
        <v>42535</v>
      </c>
      <c r="H68" s="53"/>
      <c r="I68" s="53"/>
      <c r="J68" s="100">
        <v>15000</v>
      </c>
    </row>
    <row r="69" spans="1:10" ht="13.5" customHeight="1">
      <c r="A69" s="47"/>
      <c r="B69" s="53" t="s">
        <v>199</v>
      </c>
      <c r="C69" s="190"/>
      <c r="D69" s="191"/>
      <c r="E69" s="53" t="s">
        <v>195</v>
      </c>
      <c r="F69" s="131"/>
      <c r="G69" s="192">
        <v>42559</v>
      </c>
      <c r="H69" s="53" t="s">
        <v>200</v>
      </c>
      <c r="I69" s="53">
        <v>858</v>
      </c>
      <c r="J69" s="100">
        <v>2067.78</v>
      </c>
    </row>
    <row r="70" spans="1:10" ht="13.5" customHeight="1">
      <c r="A70" s="47"/>
      <c r="B70" s="53" t="s">
        <v>199</v>
      </c>
      <c r="C70" s="190"/>
      <c r="D70" s="191"/>
      <c r="E70" s="53" t="s">
        <v>195</v>
      </c>
      <c r="F70" s="131"/>
      <c r="G70" s="192">
        <v>42599</v>
      </c>
      <c r="H70" s="53" t="s">
        <v>200</v>
      </c>
      <c r="I70" s="53">
        <v>858</v>
      </c>
      <c r="J70" s="100">
        <v>2067.78</v>
      </c>
    </row>
    <row r="71" spans="1:10" ht="13.5" customHeight="1">
      <c r="A71" s="47"/>
      <c r="B71" s="53" t="s">
        <v>260</v>
      </c>
      <c r="C71" s="190"/>
      <c r="D71" s="191"/>
      <c r="E71" s="53"/>
      <c r="F71" s="131"/>
      <c r="G71" s="192">
        <v>42734</v>
      </c>
      <c r="H71" s="53"/>
      <c r="I71" s="53"/>
      <c r="J71" s="100">
        <v>2804</v>
      </c>
    </row>
    <row r="72" spans="1:10" ht="13.5" customHeight="1">
      <c r="A72" s="47"/>
      <c r="B72" s="53" t="s">
        <v>212</v>
      </c>
      <c r="C72" s="190"/>
      <c r="D72" s="191"/>
      <c r="E72" s="53"/>
      <c r="F72" s="131"/>
      <c r="G72" s="192">
        <v>42734</v>
      </c>
      <c r="H72" s="53"/>
      <c r="I72" s="53"/>
      <c r="J72" s="100">
        <v>432</v>
      </c>
    </row>
    <row r="73" spans="1:10" ht="12.75">
      <c r="A73" s="47"/>
      <c r="B73" s="53" t="s">
        <v>213</v>
      </c>
      <c r="C73" s="86"/>
      <c r="D73" s="131"/>
      <c r="E73" s="53"/>
      <c r="F73" s="131"/>
      <c r="G73" s="192">
        <v>42734</v>
      </c>
      <c r="H73" s="53"/>
      <c r="I73" s="53"/>
      <c r="J73" s="100">
        <v>9879</v>
      </c>
    </row>
    <row r="74" spans="1:11" ht="12.75">
      <c r="A74" s="47"/>
      <c r="B74" s="250"/>
      <c r="C74" s="250"/>
      <c r="D74" s="250"/>
      <c r="E74" s="250"/>
      <c r="F74" s="250"/>
      <c r="G74" s="165"/>
      <c r="H74" s="47"/>
      <c r="I74" s="47"/>
      <c r="J74" s="47"/>
      <c r="K74" s="32"/>
    </row>
    <row r="75" spans="1:11" s="46" customFormat="1" ht="12.75">
      <c r="A75" s="43"/>
      <c r="B75" s="236" t="s">
        <v>46</v>
      </c>
      <c r="C75" s="236"/>
      <c r="D75" s="236"/>
      <c r="E75" s="236"/>
      <c r="F75" s="236"/>
      <c r="G75" s="166"/>
      <c r="H75" s="43"/>
      <c r="I75" s="43"/>
      <c r="J75" s="82">
        <f>SUM(J64:J74)</f>
        <v>151250.84999999998</v>
      </c>
      <c r="K75" s="61"/>
    </row>
    <row r="76" spans="1:11" s="46" customFormat="1" ht="15.75">
      <c r="A76" s="43" t="s">
        <v>47</v>
      </c>
      <c r="B76" s="249" t="s">
        <v>48</v>
      </c>
      <c r="C76" s="249"/>
      <c r="D76" s="249"/>
      <c r="E76" s="249"/>
      <c r="F76" s="249"/>
      <c r="G76" s="168"/>
      <c r="H76" s="43"/>
      <c r="I76" s="43"/>
      <c r="J76" s="43"/>
      <c r="K76" s="61"/>
    </row>
    <row r="77" spans="1:11" ht="12.75">
      <c r="A77" s="47"/>
      <c r="B77" s="232" t="s">
        <v>7</v>
      </c>
      <c r="C77" s="232"/>
      <c r="D77" s="232"/>
      <c r="E77" s="232"/>
      <c r="F77" s="232"/>
      <c r="G77" s="169"/>
      <c r="H77" s="47"/>
      <c r="I77" s="47"/>
      <c r="J77" s="47"/>
      <c r="K77" s="32"/>
    </row>
    <row r="78" spans="1:11" ht="12.75">
      <c r="A78" s="47"/>
      <c r="B78" s="233"/>
      <c r="C78" s="234"/>
      <c r="D78" s="234"/>
      <c r="E78" s="234"/>
      <c r="F78" s="235"/>
      <c r="G78" s="169"/>
      <c r="H78" s="47"/>
      <c r="I78" s="47"/>
      <c r="J78" s="100"/>
      <c r="K78" s="32"/>
    </row>
    <row r="79" spans="1:11" ht="12.75">
      <c r="A79" s="47"/>
      <c r="B79" s="170"/>
      <c r="C79" s="171"/>
      <c r="D79" s="171"/>
      <c r="E79" s="171"/>
      <c r="F79" s="172"/>
      <c r="G79" s="169"/>
      <c r="H79" s="47"/>
      <c r="I79" s="47"/>
      <c r="J79" s="101"/>
      <c r="K79" s="32"/>
    </row>
    <row r="80" spans="1:11" ht="14.25" customHeight="1">
      <c r="A80" s="47"/>
      <c r="B80" s="239"/>
      <c r="C80" s="240"/>
      <c r="D80" s="240"/>
      <c r="E80" s="240"/>
      <c r="F80" s="241"/>
      <c r="G80" s="18"/>
      <c r="H80" s="47"/>
      <c r="I80" s="47"/>
      <c r="J80" s="101"/>
      <c r="K80" s="32"/>
    </row>
    <row r="81" spans="1:11" s="46" customFormat="1" ht="12.75">
      <c r="A81" s="43"/>
      <c r="B81" s="236" t="s">
        <v>46</v>
      </c>
      <c r="C81" s="236"/>
      <c r="D81" s="236"/>
      <c r="E81" s="236"/>
      <c r="F81" s="236"/>
      <c r="G81" s="166"/>
      <c r="H81" s="43"/>
      <c r="I81" s="43"/>
      <c r="J81" s="82">
        <f>J78+J79</f>
        <v>0</v>
      </c>
      <c r="K81" s="61"/>
    </row>
    <row r="82" ht="12.75">
      <c r="K82" s="54"/>
    </row>
    <row r="84" spans="1:8" s="21" customFormat="1" ht="15">
      <c r="A84" s="48"/>
      <c r="B84" s="49" t="s">
        <v>160</v>
      </c>
      <c r="C84" s="49"/>
      <c r="D84" s="49"/>
      <c r="E84" s="49"/>
      <c r="F84" s="49"/>
      <c r="H84" s="196" t="s">
        <v>214</v>
      </c>
    </row>
    <row r="85" spans="1:6" s="21" customFormat="1" ht="15">
      <c r="A85" s="48"/>
      <c r="B85" s="50"/>
      <c r="C85" s="50"/>
      <c r="D85" s="50"/>
      <c r="E85" s="50"/>
      <c r="F85" s="50"/>
    </row>
    <row r="86" spans="1:6" s="21" customFormat="1" ht="15">
      <c r="A86" s="48"/>
      <c r="B86" s="50"/>
      <c r="C86" s="50"/>
      <c r="D86" s="50"/>
      <c r="E86" s="50"/>
      <c r="F86" s="50"/>
    </row>
    <row r="87" spans="1:6" s="49" customFormat="1" ht="15">
      <c r="A87" s="48"/>
      <c r="B87" s="49" t="s">
        <v>45</v>
      </c>
      <c r="D87" s="49" t="s">
        <v>430</v>
      </c>
      <c r="F87" s="49" t="s">
        <v>162</v>
      </c>
    </row>
    <row r="88" spans="1:6" s="49" customFormat="1" ht="18">
      <c r="A88" s="48"/>
      <c r="D88" s="230" t="s">
        <v>49</v>
      </c>
      <c r="E88" s="230"/>
      <c r="F88" s="230"/>
    </row>
    <row r="89" s="49" customFormat="1" ht="15">
      <c r="A89" s="48"/>
    </row>
    <row r="90" s="49" customFormat="1" ht="15">
      <c r="A90" s="48"/>
    </row>
    <row r="91" spans="1:2" s="49" customFormat="1" ht="15">
      <c r="A91" s="48"/>
      <c r="B91" s="49" t="s">
        <v>50</v>
      </c>
    </row>
    <row r="92" spans="1:7" s="49" customFormat="1" ht="18">
      <c r="A92" s="48"/>
      <c r="D92" s="51" t="s">
        <v>51</v>
      </c>
      <c r="E92" s="51"/>
      <c r="G92" s="51"/>
    </row>
    <row r="93" s="49" customFormat="1" ht="15">
      <c r="A93" s="48"/>
    </row>
    <row r="94" s="49" customFormat="1" ht="15">
      <c r="A94" s="48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</sheetData>
  <sheetProtection/>
  <mergeCells count="16">
    <mergeCell ref="B77:F77"/>
    <mergeCell ref="B78:F78"/>
    <mergeCell ref="J38:K38"/>
    <mergeCell ref="J39:K39"/>
    <mergeCell ref="J40:K40"/>
    <mergeCell ref="J41:K41"/>
    <mergeCell ref="D88:F88"/>
    <mergeCell ref="B60:F60"/>
    <mergeCell ref="E62:F62"/>
    <mergeCell ref="E63:F63"/>
    <mergeCell ref="B76:F76"/>
    <mergeCell ref="B80:F80"/>
    <mergeCell ref="B81:F81"/>
    <mergeCell ref="B74:F74"/>
    <mergeCell ref="E61:F61"/>
    <mergeCell ref="B75:F75"/>
  </mergeCells>
  <hyperlinks>
    <hyperlink ref="K5" r:id="rId1" display="www.jreu-21-kaluga.ru"/>
  </hyperlinks>
  <printOptions/>
  <pageMargins left="0.7086614173228347" right="0.2" top="0.3" bottom="0.24" header="0.2" footer="0.19"/>
  <pageSetup fitToHeight="3" fitToWidth="1" horizontalDpi="600" verticalDpi="600" orientation="landscape" paperSize="9" scale="91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PageLayoutView="0" workbookViewId="0" topLeftCell="A64">
      <selection activeCell="A74" sqref="A74:IV75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14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131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1595.4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'[3]Лист1'!AI10</f>
        <v>1595.4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7.55</v>
      </c>
      <c r="E22" s="15">
        <v>0</v>
      </c>
      <c r="F22" s="15">
        <v>145173.59800000003</v>
      </c>
      <c r="G22" s="12">
        <v>137907.69</v>
      </c>
      <c r="H22" s="12">
        <v>144216.358</v>
      </c>
      <c r="I22" s="12">
        <v>-6308.667796955257</v>
      </c>
      <c r="J22" s="12">
        <v>7265.907796955256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90">
        <f>G22-G23</f>
        <v>137907.69</v>
      </c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26994.358000000004</v>
      </c>
      <c r="G24" s="22">
        <v>25643.296068290736</v>
      </c>
      <c r="H24" s="22">
        <v>26037.118000000002</v>
      </c>
      <c r="I24" s="22">
        <v>-393.82193170926666</v>
      </c>
      <c r="J24" s="22">
        <v>1351.0619317092664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6126.336000000002</v>
      </c>
      <c r="G25" s="23">
        <v>5819.714173673922</v>
      </c>
      <c r="H25" s="23">
        <v>6126.336000000002</v>
      </c>
      <c r="I25" s="23">
        <v>-306.6218263260798</v>
      </c>
      <c r="J25" s="23">
        <v>306.6218263260798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1834.71</v>
      </c>
      <c r="G26" s="23">
        <v>1742.8831509700542</v>
      </c>
      <c r="H26" s="23">
        <v>1834.71</v>
      </c>
      <c r="I26" s="23">
        <v>-91.82684902994583</v>
      </c>
      <c r="J26" s="23">
        <v>91.82684902994583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1531.5840000000005</v>
      </c>
      <c r="G27" s="23">
        <v>1454.9285434184806</v>
      </c>
      <c r="H27" s="23">
        <v>1531.5840000000005</v>
      </c>
      <c r="I27" s="23">
        <v>-76.65545658151996</v>
      </c>
      <c r="J27" s="23">
        <v>76.65545658151996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16544.488</v>
      </c>
      <c r="G28" s="23">
        <v>15716.43986059173</v>
      </c>
      <c r="H28" s="23">
        <v>16544.488</v>
      </c>
      <c r="I28" s="23">
        <v>-828.0481394082708</v>
      </c>
      <c r="J28" s="23">
        <v>828.0481394082708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957.2399999999999</v>
      </c>
      <c r="G29" s="23">
        <v>909.3303396365498</v>
      </c>
      <c r="H29" s="23">
        <v>0</v>
      </c>
      <c r="I29" s="23">
        <v>909.3303396365498</v>
      </c>
      <c r="J29" s="23">
        <v>47.90966036345014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36.56</v>
      </c>
      <c r="E30" s="22">
        <v>0</v>
      </c>
      <c r="F30" s="23">
        <v>438.72</v>
      </c>
      <c r="G30" s="23">
        <v>416.76215641359244</v>
      </c>
      <c r="H30" s="23">
        <v>438.72</v>
      </c>
      <c r="I30" s="23">
        <v>-21.95784358640759</v>
      </c>
      <c r="J30" s="23">
        <v>21.95784358640759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50159.37600000002</v>
      </c>
      <c r="G31" s="22">
        <v>47648.91</v>
      </c>
      <c r="H31" s="22">
        <v>50159.37600000002</v>
      </c>
      <c r="I31" s="23">
        <v>-2510.466000000015</v>
      </c>
      <c r="J31" s="23">
        <v>2510.466000000015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45756.07200000001</v>
      </c>
      <c r="G32" s="23">
        <v>43465.9902346271</v>
      </c>
      <c r="H32" s="23">
        <v>45756.07200000001</v>
      </c>
      <c r="I32" s="23">
        <v>-2290.08176537291</v>
      </c>
      <c r="J32" s="23">
        <v>2290.08176537291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21825.071999999996</v>
      </c>
      <c r="G33" s="23">
        <v>20732.73174371334</v>
      </c>
      <c r="H33" s="23">
        <v>21825.071999999996</v>
      </c>
      <c r="I33" s="23">
        <v>-1092.3402562866577</v>
      </c>
      <c r="J33" s="23">
        <v>1092.3402562866577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57051.84</v>
      </c>
      <c r="G34" s="12">
        <v>54707.7</v>
      </c>
      <c r="H34" s="12">
        <v>57051.84</v>
      </c>
      <c r="I34" s="12">
        <v>-2344.1399999999994</v>
      </c>
      <c r="J34" s="12">
        <v>2344.1399999999994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-35740.48</v>
      </c>
      <c r="F35" s="12">
        <v>31590.12</v>
      </c>
      <c r="G35" s="12">
        <v>30286.73</v>
      </c>
      <c r="H35" s="12">
        <v>36669.56999999999</v>
      </c>
      <c r="I35" s="12">
        <v>-39257.83999999999</v>
      </c>
      <c r="J35" s="12">
        <v>1303.3899999999994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150989.74</v>
      </c>
      <c r="F36" s="12">
        <v>66897.6</v>
      </c>
      <c r="G36" s="12">
        <v>66261.48</v>
      </c>
      <c r="H36" s="12">
        <v>0</v>
      </c>
      <c r="I36" s="12">
        <v>217251.21999999997</v>
      </c>
      <c r="J36" s="12">
        <v>636.1200000000099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/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2865.48</v>
      </c>
      <c r="J38" s="98" t="s">
        <v>36</v>
      </c>
      <c r="K38" s="98"/>
    </row>
    <row r="39" spans="1:11" s="56" customFormat="1" ht="30" customHeight="1" thickBot="1">
      <c r="A39" s="58"/>
      <c r="B39" s="59"/>
      <c r="C39" s="59"/>
      <c r="D39" s="60"/>
      <c r="E39" s="57"/>
      <c r="F39" s="55"/>
      <c r="G39" s="55"/>
      <c r="H39" s="55"/>
      <c r="I39" s="55"/>
      <c r="J39" s="55"/>
      <c r="K39" s="68"/>
    </row>
    <row r="40" spans="1:11" s="56" customFormat="1" ht="90" thickBot="1">
      <c r="A40" s="69" t="s">
        <v>30</v>
      </c>
      <c r="B40" s="70" t="s">
        <v>31</v>
      </c>
      <c r="C40" s="8" t="s">
        <v>65</v>
      </c>
      <c r="D40" s="8" t="str">
        <f>D20</f>
        <v>Тариф  на 31.12.16</v>
      </c>
      <c r="E40" s="8" t="s">
        <v>188</v>
      </c>
      <c r="F40" s="8" t="s">
        <v>189</v>
      </c>
      <c r="G40" s="8" t="s">
        <v>190</v>
      </c>
      <c r="H40" s="8" t="s">
        <v>191</v>
      </c>
      <c r="I40" s="8" t="s">
        <v>186</v>
      </c>
      <c r="J40" s="226" t="s">
        <v>66</v>
      </c>
      <c r="K40" s="227"/>
    </row>
    <row r="41" spans="1:11" s="21" customFormat="1" ht="15">
      <c r="A41" s="71"/>
      <c r="B41" s="72" t="s">
        <v>7</v>
      </c>
      <c r="C41" s="72"/>
      <c r="D41" s="73"/>
      <c r="E41" s="74"/>
      <c r="F41" s="74"/>
      <c r="G41" s="74"/>
      <c r="H41" s="74"/>
      <c r="I41" s="74"/>
      <c r="J41" s="228"/>
      <c r="K41" s="228"/>
    </row>
    <row r="42" spans="1:11" ht="55.5" customHeight="1">
      <c r="A42" s="17"/>
      <c r="B42" s="18" t="s">
        <v>32</v>
      </c>
      <c r="C42" s="18" t="s">
        <v>82</v>
      </c>
      <c r="D42" s="27" t="s">
        <v>240</v>
      </c>
      <c r="E42" s="23">
        <v>198496.29</v>
      </c>
      <c r="F42" s="23">
        <v>186031.57</v>
      </c>
      <c r="G42" s="23">
        <v>186031.57</v>
      </c>
      <c r="H42" s="23">
        <v>-12464.720000000001</v>
      </c>
      <c r="I42" s="23">
        <v>12464.720000000001</v>
      </c>
      <c r="J42" s="229" t="s">
        <v>83</v>
      </c>
      <c r="K42" s="229"/>
    </row>
    <row r="43" spans="1:11" ht="34.5" customHeight="1">
      <c r="A43" s="17"/>
      <c r="B43" s="18" t="s">
        <v>35</v>
      </c>
      <c r="C43" s="18" t="s">
        <v>86</v>
      </c>
      <c r="D43" s="27">
        <v>1320.25</v>
      </c>
      <c r="E43" s="23">
        <v>378772.58</v>
      </c>
      <c r="F43" s="23">
        <v>369123.14</v>
      </c>
      <c r="G43" s="23">
        <v>369123.14</v>
      </c>
      <c r="H43" s="23">
        <v>-9649.440000000002</v>
      </c>
      <c r="I43" s="23">
        <v>9649.440000000002</v>
      </c>
      <c r="J43" s="229" t="s">
        <v>87</v>
      </c>
      <c r="K43" s="229"/>
    </row>
    <row r="44" spans="1:12" ht="12.75" customHeight="1">
      <c r="A44" s="28"/>
      <c r="B44" s="29"/>
      <c r="C44" s="29"/>
      <c r="D44" s="30"/>
      <c r="E44" s="32"/>
      <c r="F44" s="32"/>
      <c r="G44" s="32"/>
      <c r="H44" s="32"/>
      <c r="I44" s="32"/>
      <c r="J44" s="32"/>
      <c r="K44" s="104"/>
      <c r="L44" s="104"/>
    </row>
    <row r="45" spans="1:10" s="110" customFormat="1" ht="12">
      <c r="A45" s="107"/>
      <c r="B45" s="117" t="s">
        <v>157</v>
      </c>
      <c r="C45" s="117"/>
      <c r="D45" s="117"/>
      <c r="E45" s="117"/>
      <c r="F45" s="117"/>
      <c r="G45" s="118"/>
      <c r="H45" s="117"/>
      <c r="I45" s="117"/>
      <c r="J45" s="117"/>
    </row>
    <row r="46" spans="1:12" ht="12.75" customHeight="1">
      <c r="A46" s="28"/>
      <c r="B46" s="122" t="s">
        <v>158</v>
      </c>
      <c r="C46" s="29"/>
      <c r="D46" s="30"/>
      <c r="E46" s="30"/>
      <c r="F46" s="31"/>
      <c r="G46" s="32"/>
      <c r="H46" s="32"/>
      <c r="I46" s="32"/>
      <c r="J46" s="32"/>
      <c r="K46" s="32"/>
      <c r="L46" s="76"/>
    </row>
    <row r="47" spans="1:12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76"/>
    </row>
    <row r="48" spans="1:12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>
      <c r="A58" s="124"/>
      <c r="B58" s="29"/>
      <c r="C58" s="29"/>
      <c r="D58" s="29"/>
      <c r="E58" s="29"/>
      <c r="F58" s="29"/>
      <c r="L58" s="123"/>
    </row>
    <row r="59" spans="1:12" s="14" customFormat="1" ht="14.25">
      <c r="A59" s="33"/>
      <c r="B59" s="34" t="s">
        <v>37</v>
      </c>
      <c r="C59" s="34"/>
      <c r="D59" s="34"/>
      <c r="E59" s="34"/>
      <c r="F59" s="35"/>
      <c r="I59" s="36"/>
      <c r="L59" s="77"/>
    </row>
    <row r="60" spans="1:6" s="14" customFormat="1" ht="14.25">
      <c r="A60" s="33"/>
      <c r="B60" s="37" t="s">
        <v>38</v>
      </c>
      <c r="C60" s="37"/>
      <c r="D60" s="34"/>
      <c r="E60" s="34"/>
      <c r="F60" s="35"/>
    </row>
    <row r="61" ht="13.5" thickBot="1"/>
    <row r="62" spans="1:11" s="39" customFormat="1" ht="51.75" thickBot="1">
      <c r="A62" s="8" t="s">
        <v>39</v>
      </c>
      <c r="B62" s="221" t="s">
        <v>88</v>
      </c>
      <c r="C62" s="222"/>
      <c r="D62" s="223"/>
      <c r="E62" s="224"/>
      <c r="F62" s="225"/>
      <c r="G62" s="167" t="s">
        <v>40</v>
      </c>
      <c r="H62" s="38" t="s">
        <v>41</v>
      </c>
      <c r="I62" s="38" t="s">
        <v>42</v>
      </c>
      <c r="J62" s="8" t="s">
        <v>89</v>
      </c>
      <c r="K62" s="103"/>
    </row>
    <row r="63" spans="1:10" ht="12.75">
      <c r="A63" s="40"/>
      <c r="B63" s="78"/>
      <c r="C63" s="79"/>
      <c r="D63" s="79"/>
      <c r="E63" s="237"/>
      <c r="F63" s="238"/>
      <c r="G63" s="41"/>
      <c r="H63" s="42"/>
      <c r="I63" s="42"/>
      <c r="J63" s="42"/>
    </row>
    <row r="64" spans="1:10" s="46" customFormat="1" ht="15.75">
      <c r="A64" s="43" t="s">
        <v>43</v>
      </c>
      <c r="B64" s="91" t="s">
        <v>44</v>
      </c>
      <c r="C64" s="81"/>
      <c r="D64" s="81"/>
      <c r="E64" s="219"/>
      <c r="F64" s="220"/>
      <c r="G64" s="44"/>
      <c r="H64" s="43"/>
      <c r="I64" s="43"/>
      <c r="J64" s="45"/>
    </row>
    <row r="65" spans="1:10" ht="12.75">
      <c r="A65" s="47"/>
      <c r="B65" s="160" t="s">
        <v>7</v>
      </c>
      <c r="C65" s="161"/>
      <c r="D65" s="161"/>
      <c r="E65" s="239"/>
      <c r="F65" s="241"/>
      <c r="G65" s="178"/>
      <c r="H65" s="47"/>
      <c r="I65" s="47"/>
      <c r="J65" s="23"/>
    </row>
    <row r="66" spans="1:10" ht="12.75" customHeight="1">
      <c r="A66" s="47"/>
      <c r="B66" s="53" t="s">
        <v>199</v>
      </c>
      <c r="C66" s="190"/>
      <c r="D66" s="191"/>
      <c r="E66" s="53" t="s">
        <v>195</v>
      </c>
      <c r="F66" s="159"/>
      <c r="G66" s="192">
        <v>42516</v>
      </c>
      <c r="H66" s="53" t="s">
        <v>200</v>
      </c>
      <c r="I66" s="53">
        <v>1493.1</v>
      </c>
      <c r="J66" s="100">
        <v>3852.19</v>
      </c>
    </row>
    <row r="67" spans="1:10" ht="12.75">
      <c r="A67" s="47"/>
      <c r="B67" s="53" t="s">
        <v>283</v>
      </c>
      <c r="C67" s="190"/>
      <c r="D67" s="191"/>
      <c r="E67" s="53" t="s">
        <v>159</v>
      </c>
      <c r="F67" s="131"/>
      <c r="G67" s="192">
        <v>42532</v>
      </c>
      <c r="H67" s="53"/>
      <c r="I67" s="53"/>
      <c r="J67" s="100">
        <v>16000</v>
      </c>
    </row>
    <row r="68" spans="1:10" ht="12" customHeight="1">
      <c r="A68" s="47"/>
      <c r="B68" s="53" t="s">
        <v>199</v>
      </c>
      <c r="C68" s="190"/>
      <c r="D68" s="191"/>
      <c r="E68" s="53" t="s">
        <v>195</v>
      </c>
      <c r="F68" s="131"/>
      <c r="G68" s="192">
        <v>42558</v>
      </c>
      <c r="H68" s="53" t="s">
        <v>200</v>
      </c>
      <c r="I68" s="53">
        <v>1493.1</v>
      </c>
      <c r="J68" s="100">
        <v>3852.19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31"/>
      <c r="G69" s="192">
        <v>42599</v>
      </c>
      <c r="H69" s="53" t="s">
        <v>200</v>
      </c>
      <c r="I69" s="53">
        <v>1493.1</v>
      </c>
      <c r="J69" s="100">
        <v>3852.19</v>
      </c>
    </row>
    <row r="70" spans="1:10" ht="12.75" customHeight="1">
      <c r="A70" s="47"/>
      <c r="B70" s="53" t="s">
        <v>227</v>
      </c>
      <c r="C70" s="173"/>
      <c r="D70" s="173"/>
      <c r="E70" s="53" t="s">
        <v>159</v>
      </c>
      <c r="F70" s="172"/>
      <c r="G70" s="192">
        <v>42677</v>
      </c>
      <c r="H70" s="23" t="s">
        <v>90</v>
      </c>
      <c r="I70" s="53">
        <v>60</v>
      </c>
      <c r="J70" s="100">
        <v>2100</v>
      </c>
    </row>
    <row r="71" spans="1:10" ht="12.75" customHeight="1">
      <c r="A71" s="47"/>
      <c r="B71" s="53" t="s">
        <v>260</v>
      </c>
      <c r="C71" s="193"/>
      <c r="D71" s="194"/>
      <c r="E71" s="53"/>
      <c r="F71" s="133"/>
      <c r="G71" s="192">
        <v>42734</v>
      </c>
      <c r="H71" s="53"/>
      <c r="I71" s="53"/>
      <c r="J71" s="100">
        <v>2383</v>
      </c>
    </row>
    <row r="72" spans="1:10" ht="12.75">
      <c r="A72" s="47"/>
      <c r="B72" s="53" t="s">
        <v>212</v>
      </c>
      <c r="C72" s="86"/>
      <c r="D72" s="131"/>
      <c r="E72" s="53"/>
      <c r="F72" s="131"/>
      <c r="G72" s="192">
        <v>42734</v>
      </c>
      <c r="H72" s="53"/>
      <c r="I72" s="53"/>
      <c r="J72" s="100">
        <v>162</v>
      </c>
    </row>
    <row r="73" spans="1:10" ht="15">
      <c r="A73" s="47"/>
      <c r="B73" s="53" t="s">
        <v>213</v>
      </c>
      <c r="C73" s="84"/>
      <c r="D73" s="139"/>
      <c r="E73" s="53"/>
      <c r="F73" s="138"/>
      <c r="G73" s="192">
        <v>42734</v>
      </c>
      <c r="H73" s="53"/>
      <c r="I73" s="53"/>
      <c r="J73" s="100">
        <v>4468</v>
      </c>
    </row>
    <row r="74" spans="1:11" s="46" customFormat="1" ht="12.75">
      <c r="A74" s="43"/>
      <c r="B74" s="236" t="s">
        <v>46</v>
      </c>
      <c r="C74" s="236"/>
      <c r="D74" s="236"/>
      <c r="E74" s="236"/>
      <c r="F74" s="236"/>
      <c r="G74" s="166"/>
      <c r="H74" s="43"/>
      <c r="I74" s="43"/>
      <c r="J74" s="82">
        <f>SUM(J66:J73)</f>
        <v>36669.56999999999</v>
      </c>
      <c r="K74" s="61"/>
    </row>
    <row r="75" spans="1:11" s="46" customFormat="1" ht="15.75">
      <c r="A75" s="43" t="s">
        <v>47</v>
      </c>
      <c r="B75" s="249" t="s">
        <v>48</v>
      </c>
      <c r="C75" s="249"/>
      <c r="D75" s="249"/>
      <c r="E75" s="249"/>
      <c r="F75" s="249"/>
      <c r="G75" s="168"/>
      <c r="H75" s="43"/>
      <c r="I75" s="43"/>
      <c r="J75" s="43"/>
      <c r="K75" s="61"/>
    </row>
    <row r="76" spans="1:11" ht="12.75">
      <c r="A76" s="47"/>
      <c r="B76" s="232" t="s">
        <v>7</v>
      </c>
      <c r="C76" s="232"/>
      <c r="D76" s="232"/>
      <c r="E76" s="232"/>
      <c r="F76" s="232"/>
      <c r="G76" s="169"/>
      <c r="H76" s="47"/>
      <c r="I76" s="47"/>
      <c r="J76" s="47"/>
      <c r="K76" s="32"/>
    </row>
    <row r="77" spans="1:11" ht="12.75">
      <c r="A77" s="47"/>
      <c r="B77" s="233"/>
      <c r="C77" s="234"/>
      <c r="D77" s="234"/>
      <c r="E77" s="234"/>
      <c r="F77" s="235"/>
      <c r="G77" s="169"/>
      <c r="H77" s="47"/>
      <c r="I77" s="47"/>
      <c r="J77" s="100"/>
      <c r="K77" s="32"/>
    </row>
    <row r="78" spans="1:11" ht="12.75">
      <c r="A78" s="47"/>
      <c r="B78" s="170"/>
      <c r="C78" s="171"/>
      <c r="D78" s="171"/>
      <c r="E78" s="171"/>
      <c r="F78" s="172"/>
      <c r="G78" s="169"/>
      <c r="H78" s="47"/>
      <c r="I78" s="47"/>
      <c r="J78" s="101"/>
      <c r="K78" s="32"/>
    </row>
    <row r="79" spans="1:11" ht="14.25" customHeight="1">
      <c r="A79" s="47"/>
      <c r="B79" s="239"/>
      <c r="C79" s="240"/>
      <c r="D79" s="240"/>
      <c r="E79" s="240"/>
      <c r="F79" s="241"/>
      <c r="G79" s="18"/>
      <c r="H79" s="47"/>
      <c r="I79" s="47"/>
      <c r="J79" s="101"/>
      <c r="K79" s="32"/>
    </row>
    <row r="80" spans="1:11" s="46" customFormat="1" ht="12.75">
      <c r="A80" s="43"/>
      <c r="B80" s="236" t="s">
        <v>46</v>
      </c>
      <c r="C80" s="236"/>
      <c r="D80" s="236"/>
      <c r="E80" s="236"/>
      <c r="F80" s="236"/>
      <c r="G80" s="166"/>
      <c r="H80" s="43"/>
      <c r="I80" s="43"/>
      <c r="J80" s="82">
        <f>J77+J78</f>
        <v>0</v>
      </c>
      <c r="K80" s="61"/>
    </row>
    <row r="81" ht="12.75">
      <c r="K81" s="54"/>
    </row>
    <row r="83" spans="1:8" s="21" customFormat="1" ht="15">
      <c r="A83" s="48"/>
      <c r="B83" s="49" t="s">
        <v>160</v>
      </c>
      <c r="C83" s="49"/>
      <c r="D83" s="49"/>
      <c r="E83" s="49"/>
      <c r="F83" s="49"/>
      <c r="H83" s="196" t="s">
        <v>214</v>
      </c>
    </row>
    <row r="84" spans="1:6" s="21" customFormat="1" ht="15">
      <c r="A84" s="48"/>
      <c r="B84" s="50"/>
      <c r="C84" s="50"/>
      <c r="D84" s="50"/>
      <c r="E84" s="50"/>
      <c r="F84" s="50"/>
    </row>
    <row r="85" spans="1:6" s="21" customFormat="1" ht="15">
      <c r="A85" s="48"/>
      <c r="B85" s="50"/>
      <c r="C85" s="50"/>
      <c r="D85" s="50"/>
      <c r="E85" s="50"/>
      <c r="F85" s="50"/>
    </row>
    <row r="86" spans="1:6" s="49" customFormat="1" ht="15">
      <c r="A86" s="48"/>
      <c r="B86" s="49" t="s">
        <v>45</v>
      </c>
      <c r="D86" s="49" t="s">
        <v>161</v>
      </c>
      <c r="F86" s="49" t="s">
        <v>162</v>
      </c>
    </row>
    <row r="87" spans="1:6" s="49" customFormat="1" ht="18">
      <c r="A87" s="48"/>
      <c r="D87" s="230" t="s">
        <v>49</v>
      </c>
      <c r="E87" s="230"/>
      <c r="F87" s="230"/>
    </row>
    <row r="88" s="49" customFormat="1" ht="15">
      <c r="A88" s="48"/>
    </row>
    <row r="89" s="49" customFormat="1" ht="15">
      <c r="A89" s="48"/>
    </row>
    <row r="90" spans="1:2" s="49" customFormat="1" ht="15">
      <c r="A90" s="48"/>
      <c r="B90" s="49" t="s">
        <v>50</v>
      </c>
    </row>
    <row r="91" spans="1:7" s="49" customFormat="1" ht="18">
      <c r="A91" s="48"/>
      <c r="D91" s="51" t="s">
        <v>51</v>
      </c>
      <c r="E91" s="51"/>
      <c r="G91" s="51"/>
    </row>
    <row r="92" s="49" customFormat="1" ht="15">
      <c r="A92" s="48"/>
    </row>
    <row r="93" s="49" customFormat="1" ht="15">
      <c r="A93" s="48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</sheetData>
  <sheetProtection/>
  <mergeCells count="15">
    <mergeCell ref="E64:F64"/>
    <mergeCell ref="E65:F65"/>
    <mergeCell ref="E63:F63"/>
    <mergeCell ref="B62:F62"/>
    <mergeCell ref="B76:F76"/>
    <mergeCell ref="B79:F79"/>
    <mergeCell ref="B80:F80"/>
    <mergeCell ref="D87:F87"/>
    <mergeCell ref="J40:K40"/>
    <mergeCell ref="J41:K41"/>
    <mergeCell ref="J42:K42"/>
    <mergeCell ref="J43:K43"/>
    <mergeCell ref="B75:F75"/>
    <mergeCell ref="B74:F74"/>
    <mergeCell ref="B77:F77"/>
  </mergeCells>
  <hyperlinks>
    <hyperlink ref="K5" r:id="rId1" display="www.jreu-21-kaluga.ru"/>
  </hyperlinks>
  <printOptions/>
  <pageMargins left="0.7086614173228347" right="0.2" top="0.26" bottom="0.25" header="0.2" footer="0.19"/>
  <pageSetup fitToHeight="3" fitToWidth="1" horizontalDpi="600" verticalDpi="600" orientation="landscape" paperSize="9" scale="91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PageLayoutView="0" workbookViewId="0" topLeftCell="A1">
      <selection activeCell="E82" sqref="E82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3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132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1249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'[4]Лист1'!AI10</f>
        <v>1249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7.55</v>
      </c>
      <c r="E22" s="15">
        <v>0</v>
      </c>
      <c r="F22" s="15">
        <v>113309.64199999999</v>
      </c>
      <c r="G22" s="12">
        <v>109687.56</v>
      </c>
      <c r="H22" s="12">
        <v>114222.457</v>
      </c>
      <c r="I22" s="12">
        <v>-4534.898319381093</v>
      </c>
      <c r="J22" s="12">
        <v>3622.083319381093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90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21086.086999999996</v>
      </c>
      <c r="G24" s="22">
        <v>20431.574307559637</v>
      </c>
      <c r="H24" s="22">
        <v>21998.901999999995</v>
      </c>
      <c r="I24" s="22">
        <v>-1567.3276924403654</v>
      </c>
      <c r="J24" s="22">
        <v>654.5126924403655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4798.624</v>
      </c>
      <c r="G25" s="23">
        <v>4645.230084809906</v>
      </c>
      <c r="H25" s="23">
        <v>4798.624</v>
      </c>
      <c r="I25" s="23">
        <v>-153.39391519009405</v>
      </c>
      <c r="J25" s="23">
        <v>153.39391519009405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1437.1200000000001</v>
      </c>
      <c r="G26" s="23">
        <v>1391.1806925239425</v>
      </c>
      <c r="H26" s="23">
        <v>1437.1200000000001</v>
      </c>
      <c r="I26" s="23">
        <v>-45.93930747605759</v>
      </c>
      <c r="J26" s="23">
        <v>45.93930747605759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1199.656</v>
      </c>
      <c r="G27" s="23">
        <v>1161.3075212024764</v>
      </c>
      <c r="H27" s="23">
        <v>1199.656</v>
      </c>
      <c r="I27" s="23">
        <v>-38.34847879752351</v>
      </c>
      <c r="J27" s="23">
        <v>38.34847879752351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12900.901999999998</v>
      </c>
      <c r="G28" s="23">
        <v>12508.03880827176</v>
      </c>
      <c r="H28" s="23">
        <v>12900.901999999998</v>
      </c>
      <c r="I28" s="23">
        <v>-392.86319172823823</v>
      </c>
      <c r="J28" s="23">
        <v>392.86319172823823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749.7850000000001</v>
      </c>
      <c r="G29" s="23">
        <v>725.817200751548</v>
      </c>
      <c r="H29" s="23">
        <v>1662.6</v>
      </c>
      <c r="I29" s="23">
        <v>-936.782799248452</v>
      </c>
      <c r="J29" s="23">
        <v>23.96779924845214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39288.734</v>
      </c>
      <c r="G30" s="22">
        <v>38013.29</v>
      </c>
      <c r="H30" s="22">
        <v>39288.734</v>
      </c>
      <c r="I30" s="23">
        <v>-1275.4439999999959</v>
      </c>
      <c r="J30" s="23">
        <v>1275.4439999999959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35839.723000000005</v>
      </c>
      <c r="G31" s="23">
        <v>34694.06219592399</v>
      </c>
      <c r="H31" s="23">
        <v>35839.723000000005</v>
      </c>
      <c r="I31" s="23">
        <v>-1145.6608040760184</v>
      </c>
      <c r="J31" s="23">
        <v>1145.6608040760184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17095.097999999998</v>
      </c>
      <c r="G32" s="23">
        <v>16548.632177135285</v>
      </c>
      <c r="H32" s="23">
        <v>17095.097999999998</v>
      </c>
      <c r="I32" s="23">
        <v>-546.4658228647131</v>
      </c>
      <c r="J32" s="23">
        <v>546.4658228647131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44664.24</v>
      </c>
      <c r="G33" s="12">
        <v>43450.37</v>
      </c>
      <c r="H33" s="12">
        <v>44664.24</v>
      </c>
      <c r="I33" s="12">
        <v>-1213.8699999999953</v>
      </c>
      <c r="J33" s="12">
        <v>1213.8699999999953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-24267.21</v>
      </c>
      <c r="F34" s="12">
        <v>24731.52</v>
      </c>
      <c r="G34" s="12">
        <v>24150.47</v>
      </c>
      <c r="H34" s="12">
        <v>44565.18</v>
      </c>
      <c r="I34" s="12">
        <v>-37681.08</v>
      </c>
      <c r="J34" s="12">
        <v>581.0499999999993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114477.51</v>
      </c>
      <c r="F35" s="12">
        <v>0</v>
      </c>
      <c r="G35" s="12">
        <v>0</v>
      </c>
      <c r="H35" s="12">
        <v>0</v>
      </c>
      <c r="I35" s="12">
        <v>114477.51</v>
      </c>
      <c r="J35" s="12">
        <v>0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7000.84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142605.42</v>
      </c>
      <c r="F41" s="23">
        <v>138646.53</v>
      </c>
      <c r="G41" s="23">
        <v>142605.42</v>
      </c>
      <c r="H41" s="23">
        <v>-3958.890000000014</v>
      </c>
      <c r="I41" s="23">
        <v>3958.890000000014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1320.25</v>
      </c>
      <c r="E42" s="23">
        <v>297970.69</v>
      </c>
      <c r="F42" s="23">
        <v>282289.45</v>
      </c>
      <c r="G42" s="23">
        <v>297970.69</v>
      </c>
      <c r="H42" s="23">
        <v>-15681.23999999999</v>
      </c>
      <c r="I42" s="23">
        <v>15681.23999999999</v>
      </c>
      <c r="J42" s="229" t="s">
        <v>87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ht="12.75">
      <c r="L57" s="76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79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91" t="s">
        <v>44</v>
      </c>
      <c r="C63" s="81"/>
      <c r="D63" s="81"/>
      <c r="E63" s="219"/>
      <c r="F63" s="220"/>
      <c r="G63" s="44"/>
      <c r="H63" s="43"/>
      <c r="I63" s="43"/>
      <c r="J63" s="45"/>
    </row>
    <row r="64" spans="1:10" ht="12.75">
      <c r="A64" s="47"/>
      <c r="B64" s="160" t="s">
        <v>7</v>
      </c>
      <c r="C64" s="161"/>
      <c r="D64" s="161"/>
      <c r="E64" s="239"/>
      <c r="F64" s="241"/>
      <c r="G64" s="178"/>
      <c r="H64" s="47"/>
      <c r="I64" s="47"/>
      <c r="J64" s="23"/>
    </row>
    <row r="65" spans="1:10" ht="12" customHeight="1">
      <c r="A65" s="47"/>
      <c r="B65" s="53" t="s">
        <v>199</v>
      </c>
      <c r="C65" s="208"/>
      <c r="D65" s="208"/>
      <c r="E65" s="53" t="s">
        <v>195</v>
      </c>
      <c r="F65" s="208"/>
      <c r="G65" s="192">
        <v>42510</v>
      </c>
      <c r="H65" s="53" t="s">
        <v>200</v>
      </c>
      <c r="I65" s="53">
        <v>1066.8</v>
      </c>
      <c r="J65" s="100">
        <v>2752.34</v>
      </c>
    </row>
    <row r="66" spans="1:10" ht="12.75">
      <c r="A66" s="47"/>
      <c r="B66" s="53" t="s">
        <v>268</v>
      </c>
      <c r="C66" s="208"/>
      <c r="D66" s="208"/>
      <c r="E66" s="53" t="s">
        <v>284</v>
      </c>
      <c r="F66" s="208"/>
      <c r="G66" s="192">
        <v>42551</v>
      </c>
      <c r="H66" s="53" t="s">
        <v>200</v>
      </c>
      <c r="I66" s="53">
        <v>9.4</v>
      </c>
      <c r="J66" s="100">
        <v>7966.16</v>
      </c>
    </row>
    <row r="67" spans="1:10" ht="12" customHeight="1">
      <c r="A67" s="47"/>
      <c r="B67" s="53" t="s">
        <v>242</v>
      </c>
      <c r="C67" s="208"/>
      <c r="D67" s="208"/>
      <c r="E67" s="53" t="s">
        <v>167</v>
      </c>
      <c r="F67" s="208"/>
      <c r="G67" s="192">
        <v>42573</v>
      </c>
      <c r="H67" s="53"/>
      <c r="I67" s="53"/>
      <c r="J67" s="100">
        <v>14000</v>
      </c>
    </row>
    <row r="68" spans="1:10" ht="12.75" customHeight="1">
      <c r="A68" s="47"/>
      <c r="B68" s="53" t="s">
        <v>199</v>
      </c>
      <c r="C68" s="208"/>
      <c r="D68" s="208"/>
      <c r="E68" s="53" t="s">
        <v>195</v>
      </c>
      <c r="F68" s="208"/>
      <c r="G68" s="192">
        <v>42559</v>
      </c>
      <c r="H68" s="53" t="s">
        <v>200</v>
      </c>
      <c r="I68" s="53">
        <v>1066.8</v>
      </c>
      <c r="J68" s="100">
        <v>2752.34</v>
      </c>
    </row>
    <row r="69" spans="1:10" ht="12.75" customHeight="1">
      <c r="A69" s="47"/>
      <c r="B69" s="53" t="s">
        <v>199</v>
      </c>
      <c r="C69" s="208"/>
      <c r="D69" s="208"/>
      <c r="E69" s="53" t="s">
        <v>195</v>
      </c>
      <c r="F69" s="208"/>
      <c r="G69" s="192">
        <v>42599</v>
      </c>
      <c r="H69" s="53" t="s">
        <v>200</v>
      </c>
      <c r="I69" s="53">
        <v>1066.8</v>
      </c>
      <c r="J69" s="100">
        <v>2752.34</v>
      </c>
    </row>
    <row r="70" spans="1:10" ht="12.75" customHeight="1">
      <c r="A70" s="47"/>
      <c r="B70" s="53" t="s">
        <v>227</v>
      </c>
      <c r="C70" s="208"/>
      <c r="D70" s="208"/>
      <c r="E70" s="53" t="s">
        <v>159</v>
      </c>
      <c r="F70" s="208"/>
      <c r="G70" s="192">
        <v>42677</v>
      </c>
      <c r="H70" s="23" t="s">
        <v>90</v>
      </c>
      <c r="I70" s="53">
        <v>60</v>
      </c>
      <c r="J70" s="100">
        <v>2100</v>
      </c>
    </row>
    <row r="71" spans="1:10" ht="12.75">
      <c r="A71" s="47"/>
      <c r="B71" s="53" t="s">
        <v>260</v>
      </c>
      <c r="C71" s="208"/>
      <c r="D71" s="208"/>
      <c r="E71" s="53"/>
      <c r="F71" s="208"/>
      <c r="G71" s="192">
        <v>42734</v>
      </c>
      <c r="H71" s="53"/>
      <c r="I71" s="53"/>
      <c r="J71" s="100">
        <v>2079</v>
      </c>
    </row>
    <row r="72" spans="1:10" ht="12.75" customHeight="1">
      <c r="A72" s="47"/>
      <c r="B72" s="53" t="s">
        <v>212</v>
      </c>
      <c r="C72" s="208"/>
      <c r="D72" s="208"/>
      <c r="E72" s="53"/>
      <c r="F72" s="208"/>
      <c r="G72" s="192">
        <v>42734</v>
      </c>
      <c r="H72" s="53"/>
      <c r="I72" s="53"/>
      <c r="J72" s="100">
        <v>614</v>
      </c>
    </row>
    <row r="73" spans="1:10" ht="12.75">
      <c r="A73" s="47"/>
      <c r="B73" s="53" t="s">
        <v>213</v>
      </c>
      <c r="C73" s="208"/>
      <c r="D73" s="208"/>
      <c r="E73" s="53"/>
      <c r="F73" s="208"/>
      <c r="G73" s="192">
        <v>42734</v>
      </c>
      <c r="H73" s="53"/>
      <c r="I73" s="53"/>
      <c r="J73" s="100">
        <v>9549</v>
      </c>
    </row>
    <row r="74" spans="1:11" s="46" customFormat="1" ht="12.75">
      <c r="A74" s="43"/>
      <c r="B74" s="236" t="s">
        <v>46</v>
      </c>
      <c r="C74" s="236"/>
      <c r="D74" s="236"/>
      <c r="E74" s="236"/>
      <c r="F74" s="236"/>
      <c r="G74" s="166"/>
      <c r="H74" s="43"/>
      <c r="I74" s="43"/>
      <c r="J74" s="82">
        <f>SUM(J65:J73)</f>
        <v>44565.18</v>
      </c>
      <c r="K74" s="61"/>
    </row>
    <row r="75" spans="1:11" s="46" customFormat="1" ht="15.75">
      <c r="A75" s="43" t="s">
        <v>47</v>
      </c>
      <c r="B75" s="249" t="s">
        <v>48</v>
      </c>
      <c r="C75" s="249"/>
      <c r="D75" s="249"/>
      <c r="E75" s="249"/>
      <c r="F75" s="249"/>
      <c r="G75" s="168"/>
      <c r="H75" s="43"/>
      <c r="I75" s="43"/>
      <c r="J75" s="43"/>
      <c r="K75" s="61"/>
    </row>
    <row r="76" spans="1:11" ht="12.75">
      <c r="A76" s="47"/>
      <c r="B76" s="232" t="s">
        <v>7</v>
      </c>
      <c r="C76" s="232"/>
      <c r="D76" s="232"/>
      <c r="E76" s="232"/>
      <c r="F76" s="232"/>
      <c r="G76" s="169"/>
      <c r="H76" s="47"/>
      <c r="I76" s="47"/>
      <c r="J76" s="47"/>
      <c r="K76" s="32"/>
    </row>
    <row r="77" spans="1:11" ht="12.75">
      <c r="A77" s="47"/>
      <c r="B77" s="233"/>
      <c r="C77" s="234"/>
      <c r="D77" s="234"/>
      <c r="E77" s="234"/>
      <c r="F77" s="235"/>
      <c r="G77" s="169"/>
      <c r="H77" s="47"/>
      <c r="I77" s="47"/>
      <c r="J77" s="100"/>
      <c r="K77" s="32"/>
    </row>
    <row r="78" spans="1:11" ht="12.75">
      <c r="A78" s="47"/>
      <c r="B78" s="170"/>
      <c r="C78" s="171"/>
      <c r="D78" s="171"/>
      <c r="E78" s="171"/>
      <c r="F78" s="172"/>
      <c r="G78" s="169"/>
      <c r="H78" s="47"/>
      <c r="I78" s="47"/>
      <c r="J78" s="101"/>
      <c r="K78" s="32"/>
    </row>
    <row r="79" spans="1:11" ht="14.25" customHeight="1">
      <c r="A79" s="47"/>
      <c r="B79" s="239"/>
      <c r="C79" s="240"/>
      <c r="D79" s="240"/>
      <c r="E79" s="240"/>
      <c r="F79" s="241"/>
      <c r="G79" s="18"/>
      <c r="H79" s="47"/>
      <c r="I79" s="47"/>
      <c r="J79" s="101"/>
      <c r="K79" s="32"/>
    </row>
    <row r="80" spans="1:11" s="46" customFormat="1" ht="12.75">
      <c r="A80" s="43"/>
      <c r="B80" s="236" t="s">
        <v>46</v>
      </c>
      <c r="C80" s="236"/>
      <c r="D80" s="236"/>
      <c r="E80" s="236"/>
      <c r="F80" s="236"/>
      <c r="G80" s="166"/>
      <c r="H80" s="43"/>
      <c r="I80" s="43"/>
      <c r="J80" s="82">
        <f>J77+J78</f>
        <v>0</v>
      </c>
      <c r="K80" s="61"/>
    </row>
    <row r="81" ht="12.75">
      <c r="K81" s="54"/>
    </row>
    <row r="83" spans="1:8" s="21" customFormat="1" ht="15">
      <c r="A83" s="48"/>
      <c r="B83" s="49" t="s">
        <v>160</v>
      </c>
      <c r="C83" s="49"/>
      <c r="D83" s="49"/>
      <c r="E83" s="49"/>
      <c r="F83" s="49"/>
      <c r="H83" s="196" t="s">
        <v>214</v>
      </c>
    </row>
    <row r="84" spans="1:6" s="21" customFormat="1" ht="15">
      <c r="A84" s="48"/>
      <c r="B84" s="50"/>
      <c r="C84" s="50"/>
      <c r="D84" s="50"/>
      <c r="E84" s="50"/>
      <c r="F84" s="50"/>
    </row>
    <row r="85" spans="1:6" s="21" customFormat="1" ht="15">
      <c r="A85" s="48"/>
      <c r="B85" s="50"/>
      <c r="C85" s="50"/>
      <c r="D85" s="50"/>
      <c r="E85" s="50"/>
      <c r="F85" s="50"/>
    </row>
    <row r="86" spans="1:6" s="49" customFormat="1" ht="15">
      <c r="A86" s="48"/>
      <c r="B86" s="49" t="s">
        <v>45</v>
      </c>
      <c r="D86" s="49" t="s">
        <v>161</v>
      </c>
      <c r="F86" s="49" t="s">
        <v>162</v>
      </c>
    </row>
    <row r="87" spans="1:6" s="49" customFormat="1" ht="18">
      <c r="A87" s="48"/>
      <c r="D87" s="230" t="s">
        <v>49</v>
      </c>
      <c r="E87" s="230"/>
      <c r="F87" s="230"/>
    </row>
    <row r="88" s="49" customFormat="1" ht="15">
      <c r="A88" s="48"/>
    </row>
    <row r="89" s="49" customFormat="1" ht="15">
      <c r="A89" s="48"/>
    </row>
    <row r="90" spans="1:2" s="49" customFormat="1" ht="15">
      <c r="A90" s="48"/>
      <c r="B90" s="49" t="s">
        <v>50</v>
      </c>
    </row>
    <row r="91" spans="1:7" s="49" customFormat="1" ht="18">
      <c r="A91" s="48"/>
      <c r="D91" s="51" t="s">
        <v>51</v>
      </c>
      <c r="E91" s="51"/>
      <c r="G91" s="51"/>
    </row>
    <row r="92" s="49" customFormat="1" ht="15">
      <c r="A92" s="48"/>
    </row>
    <row r="93" s="49" customFormat="1" ht="15">
      <c r="A93" s="48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</sheetData>
  <sheetProtection/>
  <mergeCells count="15">
    <mergeCell ref="E62:F62"/>
    <mergeCell ref="E63:F63"/>
    <mergeCell ref="B74:F74"/>
    <mergeCell ref="B61:F61"/>
    <mergeCell ref="B76:F76"/>
    <mergeCell ref="B79:F79"/>
    <mergeCell ref="B80:F80"/>
    <mergeCell ref="D87:F87"/>
    <mergeCell ref="J39:K39"/>
    <mergeCell ref="J40:K40"/>
    <mergeCell ref="J41:K41"/>
    <mergeCell ref="B75:F75"/>
    <mergeCell ref="B77:F77"/>
    <mergeCell ref="J42:K42"/>
    <mergeCell ref="E64:F64"/>
  </mergeCells>
  <hyperlinks>
    <hyperlink ref="K5" r:id="rId1" display="www.jreu-21-kaluga.ru"/>
  </hyperlinks>
  <printOptions/>
  <pageMargins left="0.7086614173228347" right="0.2" top="0.24" bottom="0.25" header="0.2" footer="0.19"/>
  <pageSetup fitToHeight="3" fitToWidth="1" horizontalDpi="600" verticalDpi="600" orientation="landscape" paperSize="9" scale="92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4"/>
  <sheetViews>
    <sheetView zoomScalePageLayoutView="0" workbookViewId="0" topLeftCell="A70">
      <selection activeCell="A81" sqref="A81:IV83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133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3533.9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'[5]Лист1'!AI10</f>
        <v>3533.9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7.55</v>
      </c>
      <c r="E22" s="15">
        <v>0</v>
      </c>
      <c r="F22" s="15">
        <v>320595.363</v>
      </c>
      <c r="G22" s="12">
        <v>328454.04</v>
      </c>
      <c r="H22" s="12">
        <v>316423.775</v>
      </c>
      <c r="I22" s="12">
        <v>12030.268863749388</v>
      </c>
      <c r="J22" s="12">
        <v>-7858.680863749388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90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59793.543</v>
      </c>
      <c r="G24" s="22">
        <v>61259.24773361029</v>
      </c>
      <c r="H24" s="22">
        <v>55621.955</v>
      </c>
      <c r="I24" s="22">
        <v>5637.292733610291</v>
      </c>
      <c r="J24" s="22">
        <v>-1465.7047336102905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13570.176</v>
      </c>
      <c r="G25" s="23">
        <v>13902.818459389382</v>
      </c>
      <c r="H25" s="23">
        <v>13570.176</v>
      </c>
      <c r="I25" s="23">
        <v>332.64245938938257</v>
      </c>
      <c r="J25" s="23">
        <v>-332.64245938938257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4063.9849999999997</v>
      </c>
      <c r="G26" s="23">
        <v>4163.604486535882</v>
      </c>
      <c r="H26" s="23">
        <v>4063.9849999999997</v>
      </c>
      <c r="I26" s="23">
        <v>99.61948653588206</v>
      </c>
      <c r="J26" s="23">
        <v>-99.61948653588206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3392.544</v>
      </c>
      <c r="G27" s="23">
        <v>3475.7046148473455</v>
      </c>
      <c r="H27" s="23">
        <v>3392.544</v>
      </c>
      <c r="I27" s="23">
        <v>83.16061484734564</v>
      </c>
      <c r="J27" s="23">
        <v>-83.16061484734564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36646.498</v>
      </c>
      <c r="G28" s="23">
        <v>37544.80478855809</v>
      </c>
      <c r="H28" s="23">
        <v>30896.05</v>
      </c>
      <c r="I28" s="23">
        <v>6648.75478855809</v>
      </c>
      <c r="J28" s="23">
        <v>-898.3067885580895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2120.3399999999997</v>
      </c>
      <c r="G29" s="23">
        <v>2172.3153842795905</v>
      </c>
      <c r="H29" s="23">
        <v>3699.2</v>
      </c>
      <c r="I29" s="23">
        <v>-1526.8846157204093</v>
      </c>
      <c r="J29" s="23">
        <v>-51.9753842795908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111105.816</v>
      </c>
      <c r="G30" s="22">
        <v>113829.33</v>
      </c>
      <c r="H30" s="22">
        <v>111105.816</v>
      </c>
      <c r="I30" s="23">
        <v>2723.5139999999956</v>
      </c>
      <c r="J30" s="23">
        <v>-2723.5139999999956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101352.25200000004</v>
      </c>
      <c r="G31" s="23">
        <v>103836.67536856447</v>
      </c>
      <c r="H31" s="23">
        <v>101352.25200000004</v>
      </c>
      <c r="I31" s="23">
        <v>2484.4233685644285</v>
      </c>
      <c r="J31" s="23">
        <v>-2484.4233685644285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48343.75200000001</v>
      </c>
      <c r="G32" s="23">
        <v>49528.79076157468</v>
      </c>
      <c r="H32" s="23">
        <v>48343.75200000001</v>
      </c>
      <c r="I32" s="23">
        <v>1185.0387615746731</v>
      </c>
      <c r="J32" s="23">
        <v>-1185.0387615746731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126372.72</v>
      </c>
      <c r="G33" s="12">
        <v>130801.07</v>
      </c>
      <c r="H33" s="12">
        <v>126372.72</v>
      </c>
      <c r="I33" s="12">
        <v>4428.350000000006</v>
      </c>
      <c r="J33" s="12">
        <v>-4428.350000000006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-25878.4</v>
      </c>
      <c r="F34" s="12">
        <v>69974.04</v>
      </c>
      <c r="G34" s="12">
        <v>72355.54</v>
      </c>
      <c r="H34" s="12">
        <v>105555</v>
      </c>
      <c r="I34" s="12">
        <v>-52077.020000000004</v>
      </c>
      <c r="J34" s="12">
        <v>-2381.5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75661.64</v>
      </c>
      <c r="F35" s="12">
        <v>0</v>
      </c>
      <c r="G35" s="12">
        <v>8.07</v>
      </c>
      <c r="H35" s="12">
        <v>0</v>
      </c>
      <c r="I35" s="12">
        <v>75669.71</v>
      </c>
      <c r="J35" s="12">
        <v>-8.07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7000.84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372609.05</v>
      </c>
      <c r="F41" s="23">
        <v>375492.72</v>
      </c>
      <c r="G41" s="23">
        <v>372609.05</v>
      </c>
      <c r="H41" s="23">
        <v>2883.6699999999837</v>
      </c>
      <c r="I41" s="23">
        <v>-2883.6699999999837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1320.25</v>
      </c>
      <c r="E42" s="23">
        <v>848029.92</v>
      </c>
      <c r="F42" s="23">
        <v>804120.23</v>
      </c>
      <c r="G42" s="23">
        <v>848029.92</v>
      </c>
      <c r="H42" s="23">
        <v>-43909.69000000006</v>
      </c>
      <c r="I42" s="23">
        <v>43909.69000000006</v>
      </c>
      <c r="J42" s="229" t="s">
        <v>87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ht="12.75">
      <c r="L57" s="76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79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91" t="s">
        <v>44</v>
      </c>
      <c r="C63" s="81"/>
      <c r="D63" s="81"/>
      <c r="E63" s="219"/>
      <c r="F63" s="220"/>
      <c r="G63" s="44"/>
      <c r="H63" s="43"/>
      <c r="I63" s="43"/>
      <c r="J63" s="45"/>
    </row>
    <row r="64" spans="1:10" ht="12.75">
      <c r="A64" s="47"/>
      <c r="B64" s="160" t="s">
        <v>7</v>
      </c>
      <c r="C64" s="161"/>
      <c r="D64" s="161"/>
      <c r="E64" s="239"/>
      <c r="F64" s="241"/>
      <c r="G64" s="178"/>
      <c r="H64" s="47"/>
      <c r="I64" s="47"/>
      <c r="J64" s="23"/>
    </row>
    <row r="65" spans="1:10" ht="12" customHeight="1">
      <c r="A65" s="47"/>
      <c r="B65" s="53" t="s">
        <v>217</v>
      </c>
      <c r="C65" s="158"/>
      <c r="D65" s="159"/>
      <c r="E65" s="53" t="s">
        <v>218</v>
      </c>
      <c r="F65" s="159"/>
      <c r="G65" s="192">
        <v>42391</v>
      </c>
      <c r="H65" s="47" t="s">
        <v>200</v>
      </c>
      <c r="I65" s="53">
        <v>94</v>
      </c>
      <c r="J65" s="100">
        <v>2800</v>
      </c>
    </row>
    <row r="66" spans="1:10" ht="12.75">
      <c r="A66" s="47"/>
      <c r="B66" s="53" t="s">
        <v>217</v>
      </c>
      <c r="C66" s="190"/>
      <c r="D66" s="191"/>
      <c r="E66" s="53" t="s">
        <v>218</v>
      </c>
      <c r="F66" s="131"/>
      <c r="G66" s="192">
        <v>42384</v>
      </c>
      <c r="H66" s="47" t="s">
        <v>200</v>
      </c>
      <c r="I66" s="53">
        <v>80</v>
      </c>
      <c r="J66" s="100">
        <v>3000</v>
      </c>
    </row>
    <row r="67" spans="1:10" ht="12" customHeight="1">
      <c r="A67" s="47"/>
      <c r="B67" s="53" t="s">
        <v>285</v>
      </c>
      <c r="C67" s="190"/>
      <c r="D67" s="191"/>
      <c r="E67" s="53" t="s">
        <v>159</v>
      </c>
      <c r="F67" s="131"/>
      <c r="G67" s="192">
        <v>42450</v>
      </c>
      <c r="H67" s="47"/>
      <c r="I67" s="53"/>
      <c r="J67" s="100">
        <v>500</v>
      </c>
    </row>
    <row r="68" spans="1:10" ht="12" customHeight="1">
      <c r="A68" s="47"/>
      <c r="B68" s="53" t="s">
        <v>199</v>
      </c>
      <c r="C68" s="190"/>
      <c r="D68" s="191"/>
      <c r="E68" s="53" t="s">
        <v>195</v>
      </c>
      <c r="F68" s="131"/>
      <c r="G68" s="192">
        <v>42510</v>
      </c>
      <c r="H68" s="47" t="s">
        <v>200</v>
      </c>
      <c r="I68" s="53">
        <v>664</v>
      </c>
      <c r="J68" s="100">
        <v>1567.04</v>
      </c>
    </row>
    <row r="69" spans="1:10" ht="12" customHeight="1">
      <c r="A69" s="47"/>
      <c r="B69" s="53" t="s">
        <v>286</v>
      </c>
      <c r="C69" s="190"/>
      <c r="D69" s="191"/>
      <c r="E69" s="53" t="s">
        <v>159</v>
      </c>
      <c r="F69" s="131"/>
      <c r="G69" s="192">
        <v>42559</v>
      </c>
      <c r="H69" s="47"/>
      <c r="I69" s="53"/>
      <c r="J69" s="100">
        <v>8000</v>
      </c>
    </row>
    <row r="70" spans="1:10" ht="12" customHeight="1">
      <c r="A70" s="47"/>
      <c r="B70" s="53" t="s">
        <v>199</v>
      </c>
      <c r="C70" s="190"/>
      <c r="D70" s="191"/>
      <c r="E70" s="53" t="s">
        <v>195</v>
      </c>
      <c r="F70" s="131"/>
      <c r="G70" s="192">
        <v>42552</v>
      </c>
      <c r="H70" s="47" t="s">
        <v>200</v>
      </c>
      <c r="I70" s="53">
        <v>664</v>
      </c>
      <c r="J70" s="100">
        <v>1567.04</v>
      </c>
    </row>
    <row r="71" spans="1:10" ht="12" customHeight="1">
      <c r="A71" s="47"/>
      <c r="B71" s="53" t="s">
        <v>242</v>
      </c>
      <c r="C71" s="190"/>
      <c r="D71" s="191"/>
      <c r="E71" s="53" t="s">
        <v>171</v>
      </c>
      <c r="F71" s="131"/>
      <c r="G71" s="192">
        <v>42608</v>
      </c>
      <c r="H71" s="47"/>
      <c r="I71" s="53"/>
      <c r="J71" s="100">
        <v>17000</v>
      </c>
    </row>
    <row r="72" spans="1:10" ht="12" customHeight="1">
      <c r="A72" s="47"/>
      <c r="B72" s="53" t="s">
        <v>242</v>
      </c>
      <c r="C72" s="190"/>
      <c r="D72" s="191"/>
      <c r="E72" s="53" t="s">
        <v>287</v>
      </c>
      <c r="F72" s="131"/>
      <c r="G72" s="192">
        <v>42606</v>
      </c>
      <c r="H72" s="47"/>
      <c r="I72" s="53"/>
      <c r="J72" s="100">
        <v>22000</v>
      </c>
    </row>
    <row r="73" spans="1:10" ht="12.75" customHeight="1">
      <c r="A73" s="47"/>
      <c r="B73" s="53" t="s">
        <v>199</v>
      </c>
      <c r="C73" s="190"/>
      <c r="D73" s="191"/>
      <c r="E73" s="53" t="s">
        <v>195</v>
      </c>
      <c r="F73" s="131"/>
      <c r="G73" s="192">
        <v>42599</v>
      </c>
      <c r="H73" s="47" t="s">
        <v>200</v>
      </c>
      <c r="I73" s="53">
        <v>664</v>
      </c>
      <c r="J73" s="100">
        <v>1567.04</v>
      </c>
    </row>
    <row r="74" spans="1:10" ht="12.75" customHeight="1">
      <c r="A74" s="47"/>
      <c r="B74" s="53" t="s">
        <v>288</v>
      </c>
      <c r="C74" s="190"/>
      <c r="D74" s="191"/>
      <c r="E74" s="53" t="s">
        <v>289</v>
      </c>
      <c r="F74" s="131"/>
      <c r="G74" s="192">
        <v>42614</v>
      </c>
      <c r="H74" s="47"/>
      <c r="I74" s="53"/>
      <c r="J74" s="100">
        <v>21000</v>
      </c>
    </row>
    <row r="75" spans="1:10" ht="12.75" customHeight="1">
      <c r="A75" s="47"/>
      <c r="B75" s="53" t="s">
        <v>227</v>
      </c>
      <c r="C75" s="193"/>
      <c r="D75" s="194"/>
      <c r="E75" s="53" t="s">
        <v>218</v>
      </c>
      <c r="F75" s="131"/>
      <c r="G75" s="192">
        <v>42733</v>
      </c>
      <c r="H75" s="47" t="s">
        <v>90</v>
      </c>
      <c r="I75" s="53">
        <v>80</v>
      </c>
      <c r="J75" s="100">
        <v>2800</v>
      </c>
    </row>
    <row r="76" spans="1:10" ht="12.75">
      <c r="A76" s="47"/>
      <c r="B76" s="53" t="s">
        <v>227</v>
      </c>
      <c r="C76" s="86"/>
      <c r="D76" s="131"/>
      <c r="E76" s="53" t="s">
        <v>218</v>
      </c>
      <c r="F76" s="131"/>
      <c r="G76" s="192">
        <v>42713</v>
      </c>
      <c r="H76" s="47" t="s">
        <v>90</v>
      </c>
      <c r="I76" s="53">
        <v>100</v>
      </c>
      <c r="J76" s="100">
        <v>3500</v>
      </c>
    </row>
    <row r="77" spans="1:10" ht="12.75">
      <c r="A77" s="47"/>
      <c r="B77" s="53" t="s">
        <v>260</v>
      </c>
      <c r="C77" s="190"/>
      <c r="D77" s="191"/>
      <c r="E77" s="53"/>
      <c r="F77" s="131"/>
      <c r="G77" s="192">
        <v>42734</v>
      </c>
      <c r="H77" s="47"/>
      <c r="I77" s="53"/>
      <c r="J77" s="100">
        <v>11933</v>
      </c>
    </row>
    <row r="78" spans="1:10" ht="13.5" customHeight="1">
      <c r="A78" s="47"/>
      <c r="B78" s="53" t="s">
        <v>212</v>
      </c>
      <c r="C78" s="193"/>
      <c r="D78" s="194"/>
      <c r="E78" s="53"/>
      <c r="F78" s="194"/>
      <c r="G78" s="192">
        <v>42734</v>
      </c>
      <c r="H78" s="47"/>
      <c r="I78" s="53"/>
      <c r="J78" s="100">
        <v>312</v>
      </c>
    </row>
    <row r="79" spans="1:10" ht="12.75">
      <c r="A79" s="47"/>
      <c r="B79" s="53" t="s">
        <v>213</v>
      </c>
      <c r="C79" s="86"/>
      <c r="D79" s="131"/>
      <c r="E79" s="53"/>
      <c r="F79" s="131"/>
      <c r="G79" s="192">
        <v>42734</v>
      </c>
      <c r="H79" s="47"/>
      <c r="I79" s="53"/>
      <c r="J79" s="100">
        <v>6482</v>
      </c>
    </row>
    <row r="80" spans="1:10" ht="12.75" customHeight="1">
      <c r="A80" s="47"/>
      <c r="B80" s="85" t="s">
        <v>215</v>
      </c>
      <c r="C80" s="86"/>
      <c r="D80" s="131"/>
      <c r="E80" s="175" t="s">
        <v>91</v>
      </c>
      <c r="F80" s="159"/>
      <c r="G80" s="195"/>
      <c r="H80" s="47"/>
      <c r="I80" s="53"/>
      <c r="J80" s="23">
        <v>1526.88</v>
      </c>
    </row>
    <row r="81" spans="1:11" s="46" customFormat="1" ht="12.75">
      <c r="A81" s="43"/>
      <c r="B81" s="236" t="s">
        <v>46</v>
      </c>
      <c r="C81" s="236"/>
      <c r="D81" s="236"/>
      <c r="E81" s="236"/>
      <c r="F81" s="236"/>
      <c r="G81" s="166"/>
      <c r="H81" s="43"/>
      <c r="I81" s="43"/>
      <c r="J81" s="82">
        <f>SUM(J65:J80)</f>
        <v>105555</v>
      </c>
      <c r="K81" s="61"/>
    </row>
    <row r="82" spans="1:11" s="46" customFormat="1" ht="15.75">
      <c r="A82" s="43" t="s">
        <v>47</v>
      </c>
      <c r="B82" s="249" t="s">
        <v>48</v>
      </c>
      <c r="C82" s="249"/>
      <c r="D82" s="249"/>
      <c r="E82" s="249"/>
      <c r="F82" s="249"/>
      <c r="G82" s="168"/>
      <c r="H82" s="43"/>
      <c r="I82" s="43"/>
      <c r="J82" s="43"/>
      <c r="K82" s="61"/>
    </row>
    <row r="83" spans="1:11" ht="12.75">
      <c r="A83" s="47"/>
      <c r="B83" s="232" t="s">
        <v>7</v>
      </c>
      <c r="C83" s="232"/>
      <c r="D83" s="232"/>
      <c r="E83" s="232"/>
      <c r="F83" s="232"/>
      <c r="G83" s="169"/>
      <c r="H83" s="47"/>
      <c r="I83" s="47"/>
      <c r="J83" s="47"/>
      <c r="K83" s="32"/>
    </row>
    <row r="84" spans="1:11" ht="12.75">
      <c r="A84" s="47"/>
      <c r="B84" s="233"/>
      <c r="C84" s="234"/>
      <c r="D84" s="234"/>
      <c r="E84" s="234"/>
      <c r="F84" s="235"/>
      <c r="G84" s="169"/>
      <c r="H84" s="47"/>
      <c r="I84" s="47"/>
      <c r="J84" s="100"/>
      <c r="K84" s="32"/>
    </row>
    <row r="85" spans="1:11" ht="12.75">
      <c r="A85" s="47"/>
      <c r="B85" s="170"/>
      <c r="C85" s="171"/>
      <c r="D85" s="171"/>
      <c r="E85" s="171"/>
      <c r="F85" s="172"/>
      <c r="G85" s="169"/>
      <c r="H85" s="47"/>
      <c r="I85" s="47"/>
      <c r="J85" s="101"/>
      <c r="K85" s="32"/>
    </row>
    <row r="86" spans="1:11" ht="14.25" customHeight="1">
      <c r="A86" s="47"/>
      <c r="B86" s="239"/>
      <c r="C86" s="240"/>
      <c r="D86" s="240"/>
      <c r="E86" s="240"/>
      <c r="F86" s="241"/>
      <c r="G86" s="18"/>
      <c r="H86" s="47"/>
      <c r="I86" s="47"/>
      <c r="J86" s="101"/>
      <c r="K86" s="32"/>
    </row>
    <row r="87" spans="1:11" s="46" customFormat="1" ht="12.75">
      <c r="A87" s="43"/>
      <c r="B87" s="236" t="s">
        <v>46</v>
      </c>
      <c r="C87" s="236"/>
      <c r="D87" s="236"/>
      <c r="E87" s="236"/>
      <c r="F87" s="236"/>
      <c r="G87" s="166"/>
      <c r="H87" s="43"/>
      <c r="I87" s="43"/>
      <c r="J87" s="82">
        <f>J84+J85</f>
        <v>0</v>
      </c>
      <c r="K87" s="61"/>
    </row>
    <row r="88" ht="12.75">
      <c r="K88" s="54"/>
    </row>
    <row r="90" spans="1:8" s="21" customFormat="1" ht="15">
      <c r="A90" s="48"/>
      <c r="B90" s="49" t="s">
        <v>160</v>
      </c>
      <c r="C90" s="49"/>
      <c r="D90" s="49"/>
      <c r="E90" s="49"/>
      <c r="F90" s="49"/>
      <c r="H90" s="196" t="s">
        <v>214</v>
      </c>
    </row>
    <row r="91" spans="1:6" s="21" customFormat="1" ht="15">
      <c r="A91" s="48"/>
      <c r="B91" s="50"/>
      <c r="C91" s="50"/>
      <c r="D91" s="50"/>
      <c r="E91" s="50"/>
      <c r="F91" s="50"/>
    </row>
    <row r="92" spans="1:6" s="21" customFormat="1" ht="15">
      <c r="A92" s="48"/>
      <c r="B92" s="50"/>
      <c r="C92" s="50"/>
      <c r="D92" s="50"/>
      <c r="E92" s="50"/>
      <c r="F92" s="50"/>
    </row>
    <row r="93" spans="1:6" s="49" customFormat="1" ht="15">
      <c r="A93" s="48"/>
      <c r="B93" s="49" t="s">
        <v>45</v>
      </c>
      <c r="D93" s="49" t="s">
        <v>161</v>
      </c>
      <c r="F93" s="49" t="s">
        <v>162</v>
      </c>
    </row>
    <row r="94" spans="1:6" s="49" customFormat="1" ht="18">
      <c r="A94" s="48"/>
      <c r="D94" s="230" t="s">
        <v>49</v>
      </c>
      <c r="E94" s="230"/>
      <c r="F94" s="230"/>
    </row>
    <row r="95" s="49" customFormat="1" ht="15">
      <c r="A95" s="48"/>
    </row>
    <row r="96" s="49" customFormat="1" ht="15">
      <c r="A96" s="48"/>
    </row>
    <row r="97" spans="1:2" s="49" customFormat="1" ht="15">
      <c r="A97" s="48"/>
      <c r="B97" s="49" t="s">
        <v>50</v>
      </c>
    </row>
    <row r="98" spans="1:7" s="49" customFormat="1" ht="18">
      <c r="A98" s="48"/>
      <c r="D98" s="51" t="s">
        <v>51</v>
      </c>
      <c r="E98" s="51"/>
      <c r="G98" s="51"/>
    </row>
    <row r="99" s="49" customFormat="1" ht="15">
      <c r="A99" s="48"/>
    </row>
    <row r="100" s="49" customFormat="1" ht="15">
      <c r="A100" s="48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</sheetData>
  <sheetProtection/>
  <mergeCells count="15">
    <mergeCell ref="J39:K39"/>
    <mergeCell ref="J40:K40"/>
    <mergeCell ref="J41:K41"/>
    <mergeCell ref="J42:K42"/>
    <mergeCell ref="E64:F64"/>
    <mergeCell ref="E62:F62"/>
    <mergeCell ref="E63:F63"/>
    <mergeCell ref="B83:F83"/>
    <mergeCell ref="B84:F84"/>
    <mergeCell ref="B86:F86"/>
    <mergeCell ref="B87:F87"/>
    <mergeCell ref="D94:F94"/>
    <mergeCell ref="B61:F61"/>
    <mergeCell ref="B81:F81"/>
    <mergeCell ref="B82:F82"/>
  </mergeCells>
  <hyperlinks>
    <hyperlink ref="K5" r:id="rId1" display="www.jreu-21-kaluga.ru"/>
  </hyperlinks>
  <printOptions/>
  <pageMargins left="0.7086614173228347" right="0.2" top="0.28" bottom="0.27" header="0.2" footer="0.19"/>
  <pageSetup fitToHeight="3" fitToWidth="1" horizontalDpi="600" verticalDpi="600" orientation="landscape" paperSize="9" scale="91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9"/>
  <sheetViews>
    <sheetView zoomScalePageLayoutView="0" workbookViewId="0" topLeftCell="A64">
      <selection activeCell="D89" sqref="D89:F89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121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3223.2000000000003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'[6]Лист1'!AL10</f>
        <v>2870.4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352.8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7.55</v>
      </c>
      <c r="E22" s="15">
        <v>0</v>
      </c>
      <c r="F22" s="15">
        <v>260402.64</v>
      </c>
      <c r="G22" s="12">
        <v>261713.79</v>
      </c>
      <c r="H22" s="12">
        <v>258680.34000000003</v>
      </c>
      <c r="I22" s="12">
        <v>3033.4518191532034</v>
      </c>
      <c r="J22" s="12">
        <v>-1311.1518191532032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48557.95000000001</v>
      </c>
      <c r="G24" s="22">
        <v>48807.403512594574</v>
      </c>
      <c r="H24" s="22">
        <v>46835.65000000001</v>
      </c>
      <c r="I24" s="22">
        <v>1971.7535125945712</v>
      </c>
      <c r="J24" s="22">
        <v>-249.4535125945713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11022.720000000001</v>
      </c>
      <c r="G25" s="23">
        <v>11078.220356401918</v>
      </c>
      <c r="H25" s="23">
        <v>11022.720000000001</v>
      </c>
      <c r="I25" s="23">
        <v>55.50035640191709</v>
      </c>
      <c r="J25" s="23">
        <v>-55.50035640191709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3301.080000000001</v>
      </c>
      <c r="G26" s="23">
        <v>3317.7012256603857</v>
      </c>
      <c r="H26" s="23">
        <v>3301.080000000001</v>
      </c>
      <c r="I26" s="23">
        <v>16.62122566038488</v>
      </c>
      <c r="J26" s="23">
        <v>-16.62122566038488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2755.6800000000003</v>
      </c>
      <c r="G27" s="23">
        <v>2769.5550891004796</v>
      </c>
      <c r="H27" s="23">
        <v>2755.6800000000003</v>
      </c>
      <c r="I27" s="23">
        <v>13.875089100479272</v>
      </c>
      <c r="J27" s="23">
        <v>-13.875089100479272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29756.170000000006</v>
      </c>
      <c r="G28" s="23">
        <v>29910.954910743996</v>
      </c>
      <c r="H28" s="23">
        <v>29756.170000000006</v>
      </c>
      <c r="I28" s="23">
        <v>154.78491074399062</v>
      </c>
      <c r="J28" s="23">
        <v>-154.78491074399062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1722.3</v>
      </c>
      <c r="G29" s="23">
        <v>1730.9719306877994</v>
      </c>
      <c r="H29" s="23">
        <v>0</v>
      </c>
      <c r="I29" s="23">
        <v>1730.9719306877994</v>
      </c>
      <c r="J29" s="23">
        <v>-8.671930687799431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90250.31000000001</v>
      </c>
      <c r="G30" s="22">
        <v>90699.77</v>
      </c>
      <c r="H30" s="22">
        <v>90250.31000000001</v>
      </c>
      <c r="I30" s="23">
        <v>449.45999999999185</v>
      </c>
      <c r="J30" s="23">
        <v>-449.45999999999185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82325.93999999999</v>
      </c>
      <c r="G31" s="23">
        <v>82740.4582868768</v>
      </c>
      <c r="H31" s="23">
        <v>82325.93999999999</v>
      </c>
      <c r="I31" s="23">
        <v>414.518286876817</v>
      </c>
      <c r="J31" s="23">
        <v>-414.518286876817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39268.44</v>
      </c>
      <c r="G32" s="23">
        <v>39466.160019681825</v>
      </c>
      <c r="H32" s="23">
        <v>39268.44</v>
      </c>
      <c r="I32" s="23">
        <v>197.72001968182303</v>
      </c>
      <c r="J32" s="23">
        <v>-197.72001968182303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102645.6</v>
      </c>
      <c r="G33" s="12">
        <v>105083.14</v>
      </c>
      <c r="H33" s="12">
        <v>102645.6</v>
      </c>
      <c r="I33" s="12">
        <v>2437.5399999999936</v>
      </c>
      <c r="J33" s="12">
        <v>-2437.5399999999936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75426.88</v>
      </c>
      <c r="F34" s="12">
        <v>56835.72</v>
      </c>
      <c r="G34" s="12">
        <v>58273.23</v>
      </c>
      <c r="H34" s="12">
        <v>57480.799999999996</v>
      </c>
      <c r="I34" s="12">
        <v>85805.38</v>
      </c>
      <c r="J34" s="12">
        <v>-1437.510000000002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57966.02</v>
      </c>
      <c r="F35" s="12">
        <v>62269.8</v>
      </c>
      <c r="G35" s="12">
        <v>60787.37</v>
      </c>
      <c r="H35" s="12">
        <v>0</v>
      </c>
      <c r="I35" s="12">
        <v>126875.97</v>
      </c>
      <c r="J35" s="12">
        <v>1482.4300000000003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>
        <v>4938.59</v>
      </c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4647.48</v>
      </c>
      <c r="J37" s="98" t="s">
        <v>36</v>
      </c>
      <c r="K37" s="98"/>
    </row>
    <row r="38" spans="1:11" s="92" customFormat="1" ht="15.75" customHeight="1">
      <c r="A38" s="93"/>
      <c r="B38" s="94" t="s">
        <v>122</v>
      </c>
      <c r="C38" s="95"/>
      <c r="D38" s="96"/>
      <c r="E38" s="97"/>
      <c r="F38" s="98"/>
      <c r="G38" s="98"/>
      <c r="H38" s="98"/>
      <c r="I38" s="98">
        <v>8122.58</v>
      </c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/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344157.2</v>
      </c>
      <c r="F43" s="23">
        <v>326066.78</v>
      </c>
      <c r="G43" s="23">
        <v>344157.2</v>
      </c>
      <c r="H43" s="23">
        <v>-18090.419999999984</v>
      </c>
      <c r="I43" s="23">
        <v>18090.419999999984</v>
      </c>
      <c r="J43" s="229" t="s">
        <v>83</v>
      </c>
      <c r="K43" s="229"/>
    </row>
    <row r="44" spans="1:11" ht="34.5" customHeight="1">
      <c r="A44" s="17"/>
      <c r="B44" s="18" t="s">
        <v>35</v>
      </c>
      <c r="C44" s="18" t="s">
        <v>86</v>
      </c>
      <c r="D44" s="27">
        <v>1320.25</v>
      </c>
      <c r="E44" s="23">
        <v>688810.11</v>
      </c>
      <c r="F44" s="23">
        <v>679428.68</v>
      </c>
      <c r="G44" s="23">
        <v>688810.11</v>
      </c>
      <c r="H44" s="23">
        <v>-9381.429999999935</v>
      </c>
      <c r="I44" s="23">
        <v>9381.429999999935</v>
      </c>
      <c r="J44" s="229" t="s">
        <v>87</v>
      </c>
      <c r="K44" s="229"/>
    </row>
    <row r="45" spans="1:12" ht="12.75" customHeight="1">
      <c r="A45" s="28"/>
      <c r="B45" s="29"/>
      <c r="C45" s="29"/>
      <c r="D45" s="30"/>
      <c r="E45" s="32"/>
      <c r="F45" s="32"/>
      <c r="G45" s="32"/>
      <c r="H45" s="32"/>
      <c r="I45" s="32"/>
      <c r="J45" s="32"/>
      <c r="K45" s="104"/>
      <c r="L45" s="104"/>
    </row>
    <row r="46" spans="1:10" s="110" customFormat="1" ht="12">
      <c r="A46" s="107"/>
      <c r="B46" s="117" t="s">
        <v>157</v>
      </c>
      <c r="C46" s="117"/>
      <c r="D46" s="117"/>
      <c r="E46" s="117"/>
      <c r="F46" s="117"/>
      <c r="G46" s="118"/>
      <c r="H46" s="117"/>
      <c r="I46" s="117"/>
      <c r="J46" s="117"/>
    </row>
    <row r="47" spans="1:12" ht="12.75" customHeight="1">
      <c r="A47" s="28"/>
      <c r="B47" s="122" t="s">
        <v>158</v>
      </c>
      <c r="C47" s="29"/>
      <c r="D47" s="30"/>
      <c r="E47" s="30"/>
      <c r="F47" s="31"/>
      <c r="G47" s="32"/>
      <c r="H47" s="32"/>
      <c r="I47" s="32"/>
      <c r="J47" s="32"/>
      <c r="K47" s="32"/>
      <c r="L47" s="76"/>
    </row>
    <row r="48" spans="1:12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76"/>
    </row>
    <row r="49" spans="1:12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76"/>
    </row>
    <row r="50" spans="1:12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76"/>
    </row>
    <row r="51" spans="1:12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76"/>
    </row>
    <row r="52" spans="1:12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76"/>
    </row>
    <row r="53" spans="1:12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76"/>
    </row>
    <row r="54" spans="1:12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76"/>
    </row>
    <row r="55" spans="1:12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76"/>
    </row>
    <row r="56" spans="1:12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76"/>
    </row>
    <row r="57" spans="1:12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76"/>
    </row>
    <row r="58" spans="1:12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76"/>
    </row>
    <row r="59" ht="12.75">
      <c r="L59" s="76"/>
    </row>
    <row r="60" spans="1:12" s="14" customFormat="1" ht="14.25">
      <c r="A60" s="33"/>
      <c r="B60" s="34" t="s">
        <v>37</v>
      </c>
      <c r="C60" s="34"/>
      <c r="D60" s="34"/>
      <c r="E60" s="34"/>
      <c r="F60" s="35"/>
      <c r="I60" s="36"/>
      <c r="L60" s="77"/>
    </row>
    <row r="61" spans="1:6" s="14" customFormat="1" ht="14.25">
      <c r="A61" s="33"/>
      <c r="B61" s="37" t="s">
        <v>38</v>
      </c>
      <c r="C61" s="37"/>
      <c r="D61" s="34"/>
      <c r="E61" s="34"/>
      <c r="F61" s="35"/>
    </row>
    <row r="62" ht="13.5" thickBot="1"/>
    <row r="63" spans="1:11" s="39" customFormat="1" ht="51.75" thickBot="1">
      <c r="A63" s="8" t="s">
        <v>39</v>
      </c>
      <c r="B63" s="221" t="s">
        <v>88</v>
      </c>
      <c r="C63" s="222"/>
      <c r="D63" s="223"/>
      <c r="E63" s="224"/>
      <c r="F63" s="225"/>
      <c r="G63" s="167" t="s">
        <v>40</v>
      </c>
      <c r="H63" s="38" t="s">
        <v>41</v>
      </c>
      <c r="I63" s="38" t="s">
        <v>42</v>
      </c>
      <c r="J63" s="8" t="s">
        <v>89</v>
      </c>
      <c r="K63" s="103"/>
    </row>
    <row r="64" spans="1:10" ht="12.75">
      <c r="A64" s="40"/>
      <c r="B64" s="78"/>
      <c r="C64" s="79"/>
      <c r="D64" s="79"/>
      <c r="E64" s="237"/>
      <c r="F64" s="238"/>
      <c r="G64" s="41"/>
      <c r="H64" s="42"/>
      <c r="I64" s="42"/>
      <c r="J64" s="42"/>
    </row>
    <row r="65" spans="1:10" s="46" customFormat="1" ht="15.75">
      <c r="A65" s="43" t="s">
        <v>43</v>
      </c>
      <c r="B65" s="91" t="s">
        <v>44</v>
      </c>
      <c r="C65" s="81"/>
      <c r="D65" s="81"/>
      <c r="E65" s="219"/>
      <c r="F65" s="220"/>
      <c r="G65" s="44"/>
      <c r="H65" s="43"/>
      <c r="I65" s="43"/>
      <c r="J65" s="45"/>
    </row>
    <row r="66" spans="1:10" ht="12.75">
      <c r="A66" s="47"/>
      <c r="B66" s="160" t="s">
        <v>7</v>
      </c>
      <c r="C66" s="161"/>
      <c r="D66" s="161"/>
      <c r="E66" s="239"/>
      <c r="F66" s="241"/>
      <c r="G66" s="178"/>
      <c r="H66" s="47"/>
      <c r="I66" s="47"/>
      <c r="J66" s="23"/>
    </row>
    <row r="67" spans="1:10" ht="12.75" customHeight="1">
      <c r="A67" s="47"/>
      <c r="B67" s="53" t="s">
        <v>199</v>
      </c>
      <c r="C67" s="53"/>
      <c r="D67" s="53"/>
      <c r="E67" s="53" t="s">
        <v>195</v>
      </c>
      <c r="F67" s="131"/>
      <c r="G67" s="192">
        <v>42521</v>
      </c>
      <c r="H67" s="47" t="s">
        <v>200</v>
      </c>
      <c r="I67" s="53">
        <v>520</v>
      </c>
      <c r="J67" s="100">
        <v>1341.6</v>
      </c>
    </row>
    <row r="68" spans="1:10" ht="12.75" customHeight="1">
      <c r="A68" s="47"/>
      <c r="B68" s="53" t="s">
        <v>290</v>
      </c>
      <c r="C68" s="53"/>
      <c r="D68" s="53"/>
      <c r="E68" s="53" t="s">
        <v>250</v>
      </c>
      <c r="F68" s="131"/>
      <c r="G68" s="192">
        <v>42551</v>
      </c>
      <c r="H68" s="47" t="s">
        <v>53</v>
      </c>
      <c r="I68" s="53">
        <v>71</v>
      </c>
      <c r="J68" s="100">
        <v>37493.9</v>
      </c>
    </row>
    <row r="69" spans="1:10" ht="12.75" customHeight="1">
      <c r="A69" s="47"/>
      <c r="B69" s="53" t="s">
        <v>199</v>
      </c>
      <c r="C69" s="53"/>
      <c r="D69" s="53"/>
      <c r="E69" s="53" t="s">
        <v>195</v>
      </c>
      <c r="F69" s="172"/>
      <c r="G69" s="192">
        <v>42593</v>
      </c>
      <c r="H69" s="47" t="s">
        <v>200</v>
      </c>
      <c r="I69" s="53">
        <v>520</v>
      </c>
      <c r="J69" s="100">
        <v>1341.6</v>
      </c>
    </row>
    <row r="70" spans="1:10" ht="12.75" customHeight="1">
      <c r="A70" s="47"/>
      <c r="B70" s="53" t="s">
        <v>208</v>
      </c>
      <c r="C70" s="53"/>
      <c r="D70" s="53"/>
      <c r="E70" s="53" t="s">
        <v>195</v>
      </c>
      <c r="F70" s="133"/>
      <c r="G70" s="192">
        <v>42689</v>
      </c>
      <c r="H70" s="47" t="s">
        <v>209</v>
      </c>
      <c r="I70" s="53">
        <v>5</v>
      </c>
      <c r="J70" s="100">
        <v>6350.7</v>
      </c>
    </row>
    <row r="71" spans="1:10" ht="12.75" customHeight="1">
      <c r="A71" s="47"/>
      <c r="B71" s="53" t="s">
        <v>227</v>
      </c>
      <c r="C71" s="53"/>
      <c r="D71" s="53"/>
      <c r="E71" s="53" t="s">
        <v>218</v>
      </c>
      <c r="F71" s="131"/>
      <c r="G71" s="192">
        <v>42732</v>
      </c>
      <c r="H71" s="47" t="s">
        <v>90</v>
      </c>
      <c r="I71" s="53">
        <v>90</v>
      </c>
      <c r="J71" s="100">
        <v>3150</v>
      </c>
    </row>
    <row r="72" spans="1:10" ht="12.75" customHeight="1">
      <c r="A72" s="47"/>
      <c r="B72" s="53" t="s">
        <v>227</v>
      </c>
      <c r="C72" s="53"/>
      <c r="D72" s="53"/>
      <c r="E72" s="53" t="s">
        <v>218</v>
      </c>
      <c r="F72" s="159"/>
      <c r="G72" s="192">
        <v>42727</v>
      </c>
      <c r="H72" s="47" t="s">
        <v>90</v>
      </c>
      <c r="I72" s="53">
        <v>100</v>
      </c>
      <c r="J72" s="100">
        <v>3500</v>
      </c>
    </row>
    <row r="73" spans="1:10" ht="12.75" customHeight="1">
      <c r="A73" s="47"/>
      <c r="B73" s="53" t="s">
        <v>260</v>
      </c>
      <c r="C73" s="53"/>
      <c r="D73" s="53"/>
      <c r="E73" s="53"/>
      <c r="F73" s="159"/>
      <c r="G73" s="192">
        <v>42734</v>
      </c>
      <c r="H73" s="47"/>
      <c r="I73" s="53"/>
      <c r="J73" s="100">
        <v>2654</v>
      </c>
    </row>
    <row r="74" spans="1:10" ht="12.75" customHeight="1">
      <c r="A74" s="47"/>
      <c r="B74" s="53" t="s">
        <v>212</v>
      </c>
      <c r="C74" s="53"/>
      <c r="D74" s="53"/>
      <c r="E74" s="53"/>
      <c r="F74" s="131"/>
      <c r="G74" s="192">
        <v>42734</v>
      </c>
      <c r="H74" s="47"/>
      <c r="I74" s="53"/>
      <c r="J74" s="100">
        <v>162</v>
      </c>
    </row>
    <row r="75" spans="1:10" ht="12.75" customHeight="1">
      <c r="A75" s="47"/>
      <c r="B75" s="53" t="s">
        <v>213</v>
      </c>
      <c r="C75" s="53"/>
      <c r="D75" s="53"/>
      <c r="E75" s="53"/>
      <c r="F75" s="177"/>
      <c r="G75" s="192">
        <v>42734</v>
      </c>
      <c r="H75" s="47"/>
      <c r="I75" s="53"/>
      <c r="J75" s="100">
        <v>1487</v>
      </c>
    </row>
    <row r="76" spans="1:11" s="46" customFormat="1" ht="12.75">
      <c r="A76" s="43"/>
      <c r="B76" s="236" t="s">
        <v>46</v>
      </c>
      <c r="C76" s="236"/>
      <c r="D76" s="236"/>
      <c r="E76" s="236"/>
      <c r="F76" s="236"/>
      <c r="G76" s="166"/>
      <c r="H76" s="43"/>
      <c r="I76" s="43"/>
      <c r="J76" s="82">
        <f>SUM(J67:J75)</f>
        <v>57480.799999999996</v>
      </c>
      <c r="K76" s="61"/>
    </row>
    <row r="77" spans="1:11" s="46" customFormat="1" ht="15.75">
      <c r="A77" s="43" t="s">
        <v>47</v>
      </c>
      <c r="B77" s="249" t="s">
        <v>48</v>
      </c>
      <c r="C77" s="249"/>
      <c r="D77" s="249"/>
      <c r="E77" s="249"/>
      <c r="F77" s="249"/>
      <c r="G77" s="168"/>
      <c r="H77" s="43"/>
      <c r="I77" s="43"/>
      <c r="J77" s="43"/>
      <c r="K77" s="61"/>
    </row>
    <row r="78" spans="1:11" ht="12.75">
      <c r="A78" s="47"/>
      <c r="B78" s="232" t="s">
        <v>7</v>
      </c>
      <c r="C78" s="232"/>
      <c r="D78" s="232"/>
      <c r="E78" s="232"/>
      <c r="F78" s="232"/>
      <c r="G78" s="169"/>
      <c r="H78" s="47"/>
      <c r="I78" s="47"/>
      <c r="J78" s="47"/>
      <c r="K78" s="32"/>
    </row>
    <row r="79" spans="1:11" ht="12.75">
      <c r="A79" s="47"/>
      <c r="B79" s="233"/>
      <c r="C79" s="234"/>
      <c r="D79" s="234"/>
      <c r="E79" s="234"/>
      <c r="F79" s="235"/>
      <c r="G79" s="169"/>
      <c r="H79" s="47"/>
      <c r="I79" s="47"/>
      <c r="J79" s="100"/>
      <c r="K79" s="32"/>
    </row>
    <row r="80" spans="1:11" ht="12.75">
      <c r="A80" s="47"/>
      <c r="B80" s="170"/>
      <c r="C80" s="171"/>
      <c r="D80" s="171"/>
      <c r="E80" s="171"/>
      <c r="F80" s="172"/>
      <c r="G80" s="169"/>
      <c r="H80" s="47"/>
      <c r="I80" s="47"/>
      <c r="J80" s="101"/>
      <c r="K80" s="32"/>
    </row>
    <row r="81" spans="1:11" ht="14.25" customHeight="1">
      <c r="A81" s="47"/>
      <c r="B81" s="239"/>
      <c r="C81" s="240"/>
      <c r="D81" s="240"/>
      <c r="E81" s="240"/>
      <c r="F81" s="241"/>
      <c r="G81" s="18"/>
      <c r="H81" s="47"/>
      <c r="I81" s="47"/>
      <c r="J81" s="101"/>
      <c r="K81" s="32"/>
    </row>
    <row r="82" spans="1:11" s="46" customFormat="1" ht="12.75">
      <c r="A82" s="43"/>
      <c r="B82" s="236" t="s">
        <v>46</v>
      </c>
      <c r="C82" s="236"/>
      <c r="D82" s="236"/>
      <c r="E82" s="236"/>
      <c r="F82" s="236"/>
      <c r="G82" s="166"/>
      <c r="H82" s="43"/>
      <c r="I82" s="43"/>
      <c r="J82" s="82">
        <f>J79+J80</f>
        <v>0</v>
      </c>
      <c r="K82" s="61"/>
    </row>
    <row r="83" ht="12.75">
      <c r="K83" s="54"/>
    </row>
    <row r="85" spans="1:8" s="21" customFormat="1" ht="15">
      <c r="A85" s="48"/>
      <c r="B85" s="49" t="s">
        <v>160</v>
      </c>
      <c r="C85" s="49"/>
      <c r="D85" s="49"/>
      <c r="E85" s="49"/>
      <c r="F85" s="49"/>
      <c r="H85" s="196" t="s">
        <v>214</v>
      </c>
    </row>
    <row r="86" spans="1:6" s="21" customFormat="1" ht="15">
      <c r="A86" s="48"/>
      <c r="B86" s="50"/>
      <c r="C86" s="50"/>
      <c r="D86" s="50"/>
      <c r="E86" s="50"/>
      <c r="F86" s="50"/>
    </row>
    <row r="87" spans="1:6" s="21" customFormat="1" ht="15">
      <c r="A87" s="48"/>
      <c r="B87" s="50"/>
      <c r="C87" s="50"/>
      <c r="D87" s="50"/>
      <c r="E87" s="50"/>
      <c r="F87" s="50"/>
    </row>
    <row r="88" spans="1:6" s="49" customFormat="1" ht="15">
      <c r="A88" s="48"/>
      <c r="B88" s="49" t="s">
        <v>45</v>
      </c>
      <c r="D88" s="49" t="s">
        <v>430</v>
      </c>
      <c r="F88" s="49" t="s">
        <v>162</v>
      </c>
    </row>
    <row r="89" spans="1:6" s="49" customFormat="1" ht="18">
      <c r="A89" s="48"/>
      <c r="D89" s="230" t="s">
        <v>49</v>
      </c>
      <c r="E89" s="230"/>
      <c r="F89" s="230"/>
    </row>
    <row r="90" s="49" customFormat="1" ht="15">
      <c r="A90" s="48"/>
    </row>
    <row r="91" s="49" customFormat="1" ht="15">
      <c r="A91" s="48"/>
    </row>
    <row r="92" spans="1:2" s="49" customFormat="1" ht="15">
      <c r="A92" s="48"/>
      <c r="B92" s="49" t="s">
        <v>50</v>
      </c>
    </row>
    <row r="93" spans="1:7" s="49" customFormat="1" ht="18">
      <c r="A93" s="48"/>
      <c r="D93" s="51" t="s">
        <v>51</v>
      </c>
      <c r="E93" s="51"/>
      <c r="G93" s="51"/>
    </row>
    <row r="94" s="49" customFormat="1" ht="15">
      <c r="A94" s="48"/>
    </row>
    <row r="95" s="49" customFormat="1" ht="15">
      <c r="A95" s="48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</sheetData>
  <sheetProtection/>
  <mergeCells count="15">
    <mergeCell ref="J41:K41"/>
    <mergeCell ref="J42:K42"/>
    <mergeCell ref="J43:K43"/>
    <mergeCell ref="J44:K44"/>
    <mergeCell ref="B63:F63"/>
    <mergeCell ref="D89:F89"/>
    <mergeCell ref="E64:F64"/>
    <mergeCell ref="E65:F65"/>
    <mergeCell ref="E66:F66"/>
    <mergeCell ref="B76:F76"/>
    <mergeCell ref="B77:F77"/>
    <mergeCell ref="B82:F82"/>
    <mergeCell ref="B79:F79"/>
    <mergeCell ref="B78:F78"/>
    <mergeCell ref="B81:F81"/>
  </mergeCells>
  <hyperlinks>
    <hyperlink ref="K5" r:id="rId1" display="www.jreu-21-kaluga.ru"/>
  </hyperlinks>
  <printOptions/>
  <pageMargins left="0.7086614173228347" right="0.2" top="0.27" bottom="0.25" header="0.2" footer="0.19"/>
  <pageSetup fitToHeight="3" fitToWidth="1" horizontalDpi="600" verticalDpi="600" orientation="landscape" paperSize="9" scale="92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1"/>
  <sheetViews>
    <sheetView zoomScalePageLayoutView="0" workbookViewId="0" topLeftCell="A64">
      <selection activeCell="B84" sqref="B84:F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57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123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4731.4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'[7]Лист1'!AI10</f>
        <v>4429.7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301.7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401814.25600000005</v>
      </c>
      <c r="G22" s="12">
        <v>416281.89</v>
      </c>
      <c r="H22" s="12">
        <v>403589.8260000001</v>
      </c>
      <c r="I22" s="12">
        <v>12692.059755240156</v>
      </c>
      <c r="J22" s="12">
        <v>-14467.629755240156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74876.56600000002</v>
      </c>
      <c r="G24" s="22">
        <v>77572.55484531575</v>
      </c>
      <c r="H24" s="22">
        <v>76652.13600000003</v>
      </c>
      <c r="I24" s="22">
        <v>920.4188453157362</v>
      </c>
      <c r="J24" s="22">
        <v>-2695.9888453157355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17011.392000000003</v>
      </c>
      <c r="G25" s="23">
        <v>17623.90036577219</v>
      </c>
      <c r="H25" s="23">
        <v>17011.392000000003</v>
      </c>
      <c r="I25" s="23">
        <v>612.508365772188</v>
      </c>
      <c r="J25" s="23">
        <v>-612.508365772188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5316.060000000002</v>
      </c>
      <c r="G26" s="23">
        <v>5507.468864303811</v>
      </c>
      <c r="H26" s="23">
        <v>5316.060000000002</v>
      </c>
      <c r="I26" s="23">
        <v>191.4088643038085</v>
      </c>
      <c r="J26" s="23">
        <v>-191.4088643038085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4252.848000000001</v>
      </c>
      <c r="G27" s="23">
        <v>4405.975091443048</v>
      </c>
      <c r="H27" s="23">
        <v>4252.848000000001</v>
      </c>
      <c r="I27" s="23">
        <v>153.127091443047</v>
      </c>
      <c r="J27" s="23">
        <v>-153.127091443047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45638.23600000001</v>
      </c>
      <c r="G28" s="23">
        <v>47281.4760916448</v>
      </c>
      <c r="H28" s="23">
        <v>45638.23600000001</v>
      </c>
      <c r="I28" s="23">
        <v>1643.2400916447878</v>
      </c>
      <c r="J28" s="23">
        <v>-1643.2400916447878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2658.030000000001</v>
      </c>
      <c r="G29" s="23">
        <v>2753.7344321519054</v>
      </c>
      <c r="H29" s="23">
        <v>4433.6</v>
      </c>
      <c r="I29" s="23">
        <v>-1679.865567848095</v>
      </c>
      <c r="J29" s="23">
        <v>-95.70443215190426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139280.772</v>
      </c>
      <c r="G30" s="22">
        <v>144295.68</v>
      </c>
      <c r="H30" s="22">
        <v>139280.772</v>
      </c>
      <c r="I30" s="23">
        <v>5014.907999999996</v>
      </c>
      <c r="J30" s="23">
        <v>-5014.907999999996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127053.83400000003</v>
      </c>
      <c r="G31" s="23">
        <v>131628.50585686104</v>
      </c>
      <c r="H31" s="23">
        <v>127053.83400000003</v>
      </c>
      <c r="I31" s="23">
        <v>4574.671856861009</v>
      </c>
      <c r="J31" s="23">
        <v>-4574.671856861009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60603.084</v>
      </c>
      <c r="G32" s="23">
        <v>62785.14505306342</v>
      </c>
      <c r="H32" s="23">
        <v>60603.084</v>
      </c>
      <c r="I32" s="23">
        <v>2182.061053063415</v>
      </c>
      <c r="J32" s="23">
        <v>-2182.061053063415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158418.64</v>
      </c>
      <c r="G33" s="12">
        <v>165377.69</v>
      </c>
      <c r="H33" s="12">
        <v>158418.64</v>
      </c>
      <c r="I33" s="12">
        <v>6959.049999999988</v>
      </c>
      <c r="J33" s="12">
        <v>-6959.049999999988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-224672.19</v>
      </c>
      <c r="F34" s="12">
        <v>87682.53</v>
      </c>
      <c r="G34" s="12">
        <v>91543.28</v>
      </c>
      <c r="H34" s="12">
        <v>74342.28</v>
      </c>
      <c r="I34" s="12">
        <v>-193354.62999999998</v>
      </c>
      <c r="J34" s="12">
        <v>-3860.75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29849.64</v>
      </c>
      <c r="F35" s="12">
        <v>0</v>
      </c>
      <c r="G35" s="12">
        <v>1524.77</v>
      </c>
      <c r="H35" s="12">
        <v>0</v>
      </c>
      <c r="I35" s="12">
        <v>31374.41</v>
      </c>
      <c r="J35" s="12">
        <v>-1524.77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>
        <v>4055.72</v>
      </c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f>6460.84+3600</f>
        <v>10060.84</v>
      </c>
      <c r="J37" s="98" t="s">
        <v>36</v>
      </c>
      <c r="K37" s="99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657479.77</v>
      </c>
      <c r="F41" s="23">
        <v>594619.13</v>
      </c>
      <c r="G41" s="23">
        <v>657479.77</v>
      </c>
      <c r="H41" s="23">
        <v>-62860.640000000014</v>
      </c>
      <c r="I41" s="23">
        <v>62860.640000000014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1320.25</v>
      </c>
      <c r="E42" s="23">
        <v>1061200.43</v>
      </c>
      <c r="F42" s="23">
        <v>1070231.91</v>
      </c>
      <c r="G42" s="23">
        <v>1061200.43</v>
      </c>
      <c r="H42" s="23">
        <v>9031.479999999981</v>
      </c>
      <c r="I42" s="23">
        <v>-9031.479999999981</v>
      </c>
      <c r="J42" s="229" t="s">
        <v>87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>
      <c r="A57" s="124"/>
      <c r="B57" s="29"/>
      <c r="C57" s="29"/>
      <c r="D57" s="29"/>
      <c r="E57" s="29"/>
      <c r="F57" s="29"/>
      <c r="L57" s="123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79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91" t="s">
        <v>44</v>
      </c>
      <c r="C63" s="81"/>
      <c r="D63" s="81"/>
      <c r="E63" s="219"/>
      <c r="F63" s="220"/>
      <c r="G63" s="44"/>
      <c r="H63" s="43"/>
      <c r="I63" s="43"/>
      <c r="J63" s="45"/>
    </row>
    <row r="64" spans="1:10" ht="12.75">
      <c r="A64" s="47"/>
      <c r="B64" s="160" t="s">
        <v>7</v>
      </c>
      <c r="C64" s="161"/>
      <c r="D64" s="161"/>
      <c r="E64" s="239"/>
      <c r="F64" s="241"/>
      <c r="G64" s="178"/>
      <c r="H64" s="47"/>
      <c r="I64" s="47"/>
      <c r="J64" s="23"/>
    </row>
    <row r="65" spans="1:10" ht="12.75" customHeight="1">
      <c r="A65" s="47"/>
      <c r="B65" s="53" t="s">
        <v>217</v>
      </c>
      <c r="C65" s="190"/>
      <c r="D65" s="191"/>
      <c r="E65" s="53" t="s">
        <v>218</v>
      </c>
      <c r="F65" s="131"/>
      <c r="G65" s="192">
        <v>42392</v>
      </c>
      <c r="H65" s="47" t="s">
        <v>200</v>
      </c>
      <c r="I65" s="53">
        <v>170</v>
      </c>
      <c r="J65" s="100">
        <v>4200</v>
      </c>
    </row>
    <row r="66" spans="1:10" ht="12.75" customHeight="1">
      <c r="A66" s="47"/>
      <c r="B66" s="53" t="s">
        <v>285</v>
      </c>
      <c r="C66" s="190"/>
      <c r="D66" s="191"/>
      <c r="E66" s="53" t="s">
        <v>159</v>
      </c>
      <c r="F66" s="131"/>
      <c r="G66" s="192">
        <v>42451</v>
      </c>
      <c r="H66" s="47" t="s">
        <v>200</v>
      </c>
      <c r="I66" s="53">
        <v>100</v>
      </c>
      <c r="J66" s="100">
        <v>3500</v>
      </c>
    </row>
    <row r="67" spans="1:10" ht="12.75" customHeight="1">
      <c r="A67" s="47"/>
      <c r="B67" s="53" t="s">
        <v>242</v>
      </c>
      <c r="C67" s="86"/>
      <c r="D67" s="131"/>
      <c r="E67" s="53" t="s">
        <v>291</v>
      </c>
      <c r="F67" s="131"/>
      <c r="G67" s="192">
        <v>42489</v>
      </c>
      <c r="H67" s="47"/>
      <c r="I67" s="53"/>
      <c r="J67" s="100">
        <v>7000</v>
      </c>
    </row>
    <row r="68" spans="1:10" ht="12.75" customHeight="1">
      <c r="A68" s="47"/>
      <c r="B68" s="53" t="s">
        <v>199</v>
      </c>
      <c r="C68" s="190"/>
      <c r="D68" s="191"/>
      <c r="E68" s="53" t="s">
        <v>195</v>
      </c>
      <c r="F68" s="131"/>
      <c r="G68" s="192">
        <v>42515</v>
      </c>
      <c r="H68" s="47" t="s">
        <v>200</v>
      </c>
      <c r="I68" s="53"/>
      <c r="J68" s="100">
        <v>9477.76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31"/>
      <c r="G69" s="192">
        <v>42552</v>
      </c>
      <c r="H69" s="47" t="s">
        <v>200</v>
      </c>
      <c r="I69" s="53">
        <v>4016</v>
      </c>
      <c r="J69" s="100">
        <v>9477.76</v>
      </c>
    </row>
    <row r="70" spans="1:10" ht="12.75" customHeight="1">
      <c r="A70" s="47"/>
      <c r="B70" s="53" t="s">
        <v>199</v>
      </c>
      <c r="C70" s="190"/>
      <c r="D70" s="191"/>
      <c r="E70" s="53" t="s">
        <v>195</v>
      </c>
      <c r="F70" s="131"/>
      <c r="G70" s="192">
        <v>42601</v>
      </c>
      <c r="H70" s="47" t="s">
        <v>200</v>
      </c>
      <c r="I70" s="53">
        <v>4016</v>
      </c>
      <c r="J70" s="100">
        <v>9477.76</v>
      </c>
    </row>
    <row r="71" spans="1:10" ht="12.75" customHeight="1">
      <c r="A71" s="47"/>
      <c r="B71" s="53" t="s">
        <v>227</v>
      </c>
      <c r="C71" s="190"/>
      <c r="D71" s="191"/>
      <c r="E71" s="53" t="s">
        <v>159</v>
      </c>
      <c r="F71" s="131"/>
      <c r="G71" s="192">
        <v>42676</v>
      </c>
      <c r="H71" s="47" t="s">
        <v>90</v>
      </c>
      <c r="I71" s="53">
        <v>150</v>
      </c>
      <c r="J71" s="100">
        <v>4500</v>
      </c>
    </row>
    <row r="72" spans="1:10" ht="12.75" customHeight="1">
      <c r="A72" s="47"/>
      <c r="B72" s="53" t="s">
        <v>227</v>
      </c>
      <c r="C72" s="190"/>
      <c r="D72" s="191"/>
      <c r="E72" s="53" t="s">
        <v>159</v>
      </c>
      <c r="F72" s="131"/>
      <c r="G72" s="192">
        <v>42732</v>
      </c>
      <c r="H72" s="47" t="s">
        <v>90</v>
      </c>
      <c r="I72" s="53">
        <v>240</v>
      </c>
      <c r="J72" s="100">
        <v>7200</v>
      </c>
    </row>
    <row r="73" spans="1:10" ht="12.75" customHeight="1">
      <c r="A73" s="47"/>
      <c r="B73" s="53" t="s">
        <v>227</v>
      </c>
      <c r="C73" s="190"/>
      <c r="D73" s="191"/>
      <c r="E73" s="53" t="s">
        <v>159</v>
      </c>
      <c r="F73" s="131"/>
      <c r="G73" s="192">
        <v>42726</v>
      </c>
      <c r="H73" s="47" t="s">
        <v>90</v>
      </c>
      <c r="I73" s="53">
        <v>180</v>
      </c>
      <c r="J73" s="100">
        <v>5400</v>
      </c>
    </row>
    <row r="74" spans="1:10" ht="12.75" customHeight="1">
      <c r="A74" s="47"/>
      <c r="B74" s="53" t="s">
        <v>260</v>
      </c>
      <c r="C74" s="193"/>
      <c r="D74" s="194"/>
      <c r="E74" s="53"/>
      <c r="F74" s="131"/>
      <c r="G74" s="192">
        <v>42734</v>
      </c>
      <c r="H74" s="47"/>
      <c r="I74" s="53"/>
      <c r="J74" s="100">
        <v>835</v>
      </c>
    </row>
    <row r="75" spans="1:10" ht="12.75" customHeight="1">
      <c r="A75" s="47"/>
      <c r="B75" s="53" t="s">
        <v>212</v>
      </c>
      <c r="C75" s="161"/>
      <c r="D75" s="162"/>
      <c r="E75" s="53"/>
      <c r="F75" s="172"/>
      <c r="G75" s="192">
        <v>42734</v>
      </c>
      <c r="H75" s="47"/>
      <c r="I75" s="53"/>
      <c r="J75" s="100">
        <v>747</v>
      </c>
    </row>
    <row r="76" spans="1:10" ht="12.75" customHeight="1">
      <c r="A76" s="47"/>
      <c r="B76" s="53" t="s">
        <v>213</v>
      </c>
      <c r="C76" s="161"/>
      <c r="D76" s="162"/>
      <c r="E76" s="53"/>
      <c r="F76" s="131"/>
      <c r="G76" s="192">
        <v>42734</v>
      </c>
      <c r="H76" s="47"/>
      <c r="I76" s="53"/>
      <c r="J76" s="100">
        <v>9527</v>
      </c>
    </row>
    <row r="77" spans="1:10" ht="12.75" customHeight="1">
      <c r="A77" s="47"/>
      <c r="B77" s="201" t="s">
        <v>292</v>
      </c>
      <c r="C77" s="193"/>
      <c r="D77" s="194"/>
      <c r="E77" s="85"/>
      <c r="F77" s="131"/>
      <c r="G77" s="195"/>
      <c r="H77" s="47"/>
      <c r="I77" s="53"/>
      <c r="J77" s="23">
        <v>3000</v>
      </c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SUM(J65:J77)</f>
        <v>74342.28</v>
      </c>
      <c r="K78" s="61"/>
    </row>
    <row r="79" spans="1:11" s="46" customFormat="1" ht="15.75">
      <c r="A79" s="43" t="s">
        <v>47</v>
      </c>
      <c r="B79" s="249" t="s">
        <v>48</v>
      </c>
      <c r="C79" s="249"/>
      <c r="D79" s="249"/>
      <c r="E79" s="249"/>
      <c r="F79" s="249"/>
      <c r="G79" s="168"/>
      <c r="H79" s="43"/>
      <c r="I79" s="43"/>
      <c r="J79" s="43"/>
      <c r="K79" s="61"/>
    </row>
    <row r="80" spans="1:11" ht="12.75">
      <c r="A80" s="47"/>
      <c r="B80" s="232" t="s">
        <v>7</v>
      </c>
      <c r="C80" s="232"/>
      <c r="D80" s="232"/>
      <c r="E80" s="232"/>
      <c r="F80" s="232"/>
      <c r="G80" s="169"/>
      <c r="H80" s="47"/>
      <c r="I80" s="47"/>
      <c r="J80" s="47"/>
      <c r="K80" s="32"/>
    </row>
    <row r="81" spans="1:11" ht="15" customHeight="1">
      <c r="A81" s="47"/>
      <c r="B81" s="233"/>
      <c r="C81" s="234"/>
      <c r="D81" s="234"/>
      <c r="E81" s="234"/>
      <c r="F81" s="235"/>
      <c r="G81" s="169"/>
      <c r="H81" s="47"/>
      <c r="I81" s="47"/>
      <c r="J81" s="100"/>
      <c r="K81" s="32"/>
    </row>
    <row r="82" spans="1:11" ht="16.5" customHeight="1">
      <c r="A82" s="47"/>
      <c r="B82" s="233"/>
      <c r="C82" s="234"/>
      <c r="D82" s="234"/>
      <c r="E82" s="171"/>
      <c r="F82" s="172"/>
      <c r="G82" s="169"/>
      <c r="H82" s="47"/>
      <c r="I82" s="47"/>
      <c r="J82" s="100"/>
      <c r="K82" s="32"/>
    </row>
    <row r="83" spans="1:11" ht="14.25" customHeight="1">
      <c r="A83" s="47"/>
      <c r="B83" s="239"/>
      <c r="C83" s="240"/>
      <c r="D83" s="240"/>
      <c r="E83" s="240"/>
      <c r="F83" s="241"/>
      <c r="G83" s="18"/>
      <c r="H83" s="47"/>
      <c r="I83" s="47"/>
      <c r="J83" s="101"/>
      <c r="K83" s="32"/>
    </row>
    <row r="84" spans="1:11" s="46" customFormat="1" ht="12.75">
      <c r="A84" s="43"/>
      <c r="B84" s="236" t="s">
        <v>46</v>
      </c>
      <c r="C84" s="236"/>
      <c r="D84" s="236"/>
      <c r="E84" s="236"/>
      <c r="F84" s="236"/>
      <c r="G84" s="166"/>
      <c r="H84" s="43"/>
      <c r="I84" s="43"/>
      <c r="J84" s="82">
        <f>J81+J82</f>
        <v>0</v>
      </c>
      <c r="K84" s="61"/>
    </row>
    <row r="85" ht="12.75">
      <c r="K85" s="54"/>
    </row>
    <row r="87" spans="1:8" s="21" customFormat="1" ht="15">
      <c r="A87" s="48"/>
      <c r="B87" s="49" t="s">
        <v>160</v>
      </c>
      <c r="C87" s="49"/>
      <c r="D87" s="49"/>
      <c r="E87" s="49"/>
      <c r="F87" s="49"/>
      <c r="H87" s="196" t="s">
        <v>214</v>
      </c>
    </row>
    <row r="88" spans="1:6" s="21" customFormat="1" ht="15">
      <c r="A88" s="48"/>
      <c r="B88" s="50"/>
      <c r="C88" s="50"/>
      <c r="D88" s="50"/>
      <c r="E88" s="50"/>
      <c r="F88" s="50"/>
    </row>
    <row r="89" spans="1:6" s="21" customFormat="1" ht="15">
      <c r="A89" s="48"/>
      <c r="B89" s="50"/>
      <c r="C89" s="50"/>
      <c r="D89" s="50"/>
      <c r="E89" s="50"/>
      <c r="F89" s="50"/>
    </row>
    <row r="90" spans="1:6" s="49" customFormat="1" ht="15">
      <c r="A90" s="48"/>
      <c r="B90" s="49" t="s">
        <v>45</v>
      </c>
      <c r="D90" s="49" t="s">
        <v>161</v>
      </c>
      <c r="F90" s="49" t="s">
        <v>162</v>
      </c>
    </row>
    <row r="91" spans="1:6" s="49" customFormat="1" ht="18">
      <c r="A91" s="48"/>
      <c r="D91" s="230" t="s">
        <v>49</v>
      </c>
      <c r="E91" s="230"/>
      <c r="F91" s="230"/>
    </row>
    <row r="92" s="49" customFormat="1" ht="15">
      <c r="A92" s="48"/>
    </row>
    <row r="93" s="49" customFormat="1" ht="15">
      <c r="A93" s="48"/>
    </row>
    <row r="94" spans="1:2" s="49" customFormat="1" ht="15">
      <c r="A94" s="48"/>
      <c r="B94" s="49" t="s">
        <v>50</v>
      </c>
    </row>
    <row r="95" spans="1:7" s="49" customFormat="1" ht="18">
      <c r="A95" s="48"/>
      <c r="D95" s="51" t="s">
        <v>51</v>
      </c>
      <c r="E95" s="51"/>
      <c r="G95" s="51"/>
    </row>
    <row r="96" s="49" customFormat="1" ht="15">
      <c r="A96" s="48"/>
    </row>
    <row r="97" s="49" customFormat="1" ht="15">
      <c r="A97" s="48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</sheetData>
  <sheetProtection/>
  <mergeCells count="16">
    <mergeCell ref="B81:F81"/>
    <mergeCell ref="E64:F64"/>
    <mergeCell ref="J39:K39"/>
    <mergeCell ref="E62:F62"/>
    <mergeCell ref="E63:F63"/>
    <mergeCell ref="B78:F78"/>
    <mergeCell ref="B82:D82"/>
    <mergeCell ref="B83:F83"/>
    <mergeCell ref="B84:F84"/>
    <mergeCell ref="D91:F91"/>
    <mergeCell ref="J40:K40"/>
    <mergeCell ref="J41:K41"/>
    <mergeCell ref="J42:K42"/>
    <mergeCell ref="B61:F61"/>
    <mergeCell ref="B79:F79"/>
    <mergeCell ref="B80:F80"/>
  </mergeCells>
  <hyperlinks>
    <hyperlink ref="K5" r:id="rId1" display="www.jreu-21-kaluga.ru"/>
  </hyperlinks>
  <printOptions/>
  <pageMargins left="0.7086614173228347" right="0.2" top="0.27" bottom="0.28" header="0.2" footer="0.19"/>
  <pageSetup fitToHeight="3" fitToWidth="1" horizontalDpi="600" verticalDpi="600" orientation="landscape" paperSize="9" scale="91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5"/>
  <sheetViews>
    <sheetView zoomScalePageLayoutView="0" workbookViewId="0" topLeftCell="A61">
      <selection activeCell="D85" sqref="D85:F85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124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2593.6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'[8]Лист1'!AI10</f>
        <v>2593.6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7.55</v>
      </c>
      <c r="E22" s="15">
        <v>0</v>
      </c>
      <c r="F22" s="15">
        <v>235291.442</v>
      </c>
      <c r="G22" s="12">
        <v>236299.41</v>
      </c>
      <c r="H22" s="12">
        <v>233735.28200000004</v>
      </c>
      <c r="I22" s="12">
        <v>2564.1318308455375</v>
      </c>
      <c r="J22" s="12">
        <v>-1007.9718308455367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43883.761999999995</v>
      </c>
      <c r="G24" s="22">
        <v>44071.756205992475</v>
      </c>
      <c r="H24" s="22">
        <v>42327.60199999999</v>
      </c>
      <c r="I24" s="22">
        <v>1744.154205992483</v>
      </c>
      <c r="J24" s="22">
        <v>-187.99420599248242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9959.423999999999</v>
      </c>
      <c r="G25" s="23">
        <v>10002.089303102828</v>
      </c>
      <c r="H25" s="23">
        <v>9959.423999999999</v>
      </c>
      <c r="I25" s="23">
        <v>42.66530310282906</v>
      </c>
      <c r="J25" s="23">
        <v>-42.66530310282906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2982.6400000000003</v>
      </c>
      <c r="G26" s="23">
        <v>2995.417369418817</v>
      </c>
      <c r="H26" s="23">
        <v>2982.6400000000003</v>
      </c>
      <c r="I26" s="23">
        <v>12.777369418816761</v>
      </c>
      <c r="J26" s="23">
        <v>-12.777369418816761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2489.8559999999998</v>
      </c>
      <c r="G27" s="23">
        <v>2500.522325775707</v>
      </c>
      <c r="H27" s="23">
        <v>2489.8559999999998</v>
      </c>
      <c r="I27" s="23">
        <v>10.666325775707264</v>
      </c>
      <c r="J27" s="23">
        <v>-10.666325775707264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26895.681999999993</v>
      </c>
      <c r="G28" s="23">
        <v>27010.900754085305</v>
      </c>
      <c r="H28" s="23">
        <v>26895.681999999993</v>
      </c>
      <c r="I28" s="23">
        <v>115.21875408531196</v>
      </c>
      <c r="J28" s="23">
        <v>-115.21875408531196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1556.1600000000005</v>
      </c>
      <c r="G29" s="23">
        <v>1562.826453609818</v>
      </c>
      <c r="H29" s="23">
        <v>0</v>
      </c>
      <c r="I29" s="23">
        <v>1562.826453609818</v>
      </c>
      <c r="J29" s="23">
        <v>-6.666453609817381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81542.78400000003</v>
      </c>
      <c r="G30" s="22">
        <v>81892.11</v>
      </c>
      <c r="H30" s="22">
        <v>81542.78400000003</v>
      </c>
      <c r="I30" s="23">
        <v>349.3259999999718</v>
      </c>
      <c r="J30" s="23">
        <v>-349.3259999999718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74384.44799999999</v>
      </c>
      <c r="G31" s="23">
        <v>74703.10448254924</v>
      </c>
      <c r="H31" s="23">
        <v>74384.44799999999</v>
      </c>
      <c r="I31" s="23">
        <v>318.65648254925327</v>
      </c>
      <c r="J31" s="23">
        <v>-318.65648254925327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35480.448</v>
      </c>
      <c r="G32" s="23">
        <v>35632.443142303826</v>
      </c>
      <c r="H32" s="23">
        <v>35480.448</v>
      </c>
      <c r="I32" s="23">
        <v>151.9951423038292</v>
      </c>
      <c r="J32" s="23">
        <v>-151.9951423038292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92747.28</v>
      </c>
      <c r="G33" s="12">
        <v>93330.6</v>
      </c>
      <c r="H33" s="12">
        <v>92747.28</v>
      </c>
      <c r="I33" s="12">
        <v>583.320000000007</v>
      </c>
      <c r="J33" s="12">
        <v>-583.320000000007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51989.74</v>
      </c>
      <c r="F34" s="12">
        <v>51355.44</v>
      </c>
      <c r="G34" s="12">
        <v>51658.44</v>
      </c>
      <c r="H34" s="12">
        <v>29087.32</v>
      </c>
      <c r="I34" s="12">
        <v>79208.34</v>
      </c>
      <c r="J34" s="12">
        <v>-303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3007.42</v>
      </c>
      <c r="F35" s="12">
        <v>0</v>
      </c>
      <c r="G35" s="12">
        <v>5.29</v>
      </c>
      <c r="H35" s="12">
        <v>0</v>
      </c>
      <c r="I35" s="12">
        <v>3012.71</v>
      </c>
      <c r="J35" s="12">
        <v>-5.29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4647.48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278777.38</v>
      </c>
      <c r="F41" s="23">
        <v>273861.95</v>
      </c>
      <c r="G41" s="23">
        <v>278777.38</v>
      </c>
      <c r="H41" s="23">
        <v>-4915.429999999993</v>
      </c>
      <c r="I41" s="23">
        <v>4915.429999999993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1320.25</v>
      </c>
      <c r="E42" s="23">
        <v>622386.02</v>
      </c>
      <c r="F42" s="23">
        <v>615945.35</v>
      </c>
      <c r="G42" s="23">
        <v>622386.02</v>
      </c>
      <c r="H42" s="23">
        <v>-6440.670000000042</v>
      </c>
      <c r="I42" s="23">
        <v>6440.670000000042</v>
      </c>
      <c r="J42" s="229" t="s">
        <v>87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>
      <c r="A57" s="124"/>
      <c r="B57" s="29"/>
      <c r="C57" s="29"/>
      <c r="D57" s="29"/>
      <c r="E57" s="29"/>
      <c r="F57" s="29"/>
      <c r="L57" s="123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79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91" t="s">
        <v>44</v>
      </c>
      <c r="C63" s="81"/>
      <c r="D63" s="81"/>
      <c r="E63" s="219"/>
      <c r="F63" s="220"/>
      <c r="G63" s="44"/>
      <c r="H63" s="43"/>
      <c r="I63" s="43"/>
      <c r="J63" s="45"/>
    </row>
    <row r="64" spans="1:10" ht="12.75" customHeight="1">
      <c r="A64" s="47"/>
      <c r="B64" s="160" t="s">
        <v>7</v>
      </c>
      <c r="C64" s="161"/>
      <c r="D64" s="161"/>
      <c r="E64" s="239"/>
      <c r="F64" s="241"/>
      <c r="G64" s="178"/>
      <c r="H64" s="47"/>
      <c r="I64" s="47"/>
      <c r="J64" s="23"/>
    </row>
    <row r="65" spans="1:10" ht="12.75" customHeight="1">
      <c r="A65" s="47"/>
      <c r="B65" s="53" t="s">
        <v>293</v>
      </c>
      <c r="C65" s="190"/>
      <c r="D65" s="191"/>
      <c r="E65" s="53" t="s">
        <v>159</v>
      </c>
      <c r="F65" s="131"/>
      <c r="G65" s="192">
        <v>42417</v>
      </c>
      <c r="H65" s="47"/>
      <c r="I65" s="53"/>
      <c r="J65" s="100">
        <v>5000</v>
      </c>
    </row>
    <row r="66" spans="1:10" ht="12.75" customHeight="1">
      <c r="A66" s="47"/>
      <c r="B66" s="53" t="s">
        <v>199</v>
      </c>
      <c r="C66" s="190"/>
      <c r="D66" s="191"/>
      <c r="E66" s="53" t="s">
        <v>195</v>
      </c>
      <c r="F66" s="131"/>
      <c r="G66" s="192">
        <v>42520</v>
      </c>
      <c r="H66" s="47"/>
      <c r="I66" s="53"/>
      <c r="J66" s="100">
        <v>4144.16</v>
      </c>
    </row>
    <row r="67" spans="1:10" ht="12.75" customHeight="1">
      <c r="A67" s="47"/>
      <c r="B67" s="53" t="s">
        <v>199</v>
      </c>
      <c r="C67" s="190"/>
      <c r="D67" s="191"/>
      <c r="E67" s="53" t="s">
        <v>195</v>
      </c>
      <c r="F67" s="131"/>
      <c r="G67" s="192">
        <v>42555</v>
      </c>
      <c r="H67" s="47" t="s">
        <v>200</v>
      </c>
      <c r="I67" s="53">
        <v>1756</v>
      </c>
      <c r="J67" s="100">
        <v>4144.16</v>
      </c>
    </row>
    <row r="68" spans="1:10" ht="12.75" customHeight="1">
      <c r="A68" s="47"/>
      <c r="B68" s="53" t="s">
        <v>227</v>
      </c>
      <c r="C68" s="190"/>
      <c r="D68" s="191"/>
      <c r="E68" s="53" t="s">
        <v>218</v>
      </c>
      <c r="F68" s="131"/>
      <c r="G68" s="192">
        <v>42713</v>
      </c>
      <c r="H68" s="47" t="s">
        <v>90</v>
      </c>
      <c r="I68" s="53">
        <v>80</v>
      </c>
      <c r="J68" s="100">
        <v>2800</v>
      </c>
    </row>
    <row r="69" spans="1:10" ht="12.75" customHeight="1">
      <c r="A69" s="47"/>
      <c r="B69" s="53" t="s">
        <v>260</v>
      </c>
      <c r="C69" s="179"/>
      <c r="D69" s="179"/>
      <c r="E69" s="53"/>
      <c r="F69" s="131"/>
      <c r="G69" s="192">
        <v>42734</v>
      </c>
      <c r="H69" s="47"/>
      <c r="I69" s="53"/>
      <c r="J69" s="100">
        <v>840</v>
      </c>
    </row>
    <row r="70" spans="1:10" ht="12.75" customHeight="1">
      <c r="A70" s="47"/>
      <c r="B70" s="53" t="s">
        <v>212</v>
      </c>
      <c r="C70" s="158"/>
      <c r="D70" s="158"/>
      <c r="E70" s="53"/>
      <c r="F70" s="133"/>
      <c r="G70" s="192">
        <v>42734</v>
      </c>
      <c r="H70" s="47"/>
      <c r="I70" s="53"/>
      <c r="J70" s="100">
        <v>162</v>
      </c>
    </row>
    <row r="71" spans="1:10" ht="12.75" customHeight="1">
      <c r="A71" s="47"/>
      <c r="B71" s="53" t="s">
        <v>213</v>
      </c>
      <c r="C71" s="190"/>
      <c r="D71" s="191"/>
      <c r="E71" s="53"/>
      <c r="F71" s="131"/>
      <c r="G71" s="192"/>
      <c r="H71" s="47"/>
      <c r="I71" s="53"/>
      <c r="J71" s="100">
        <v>11997</v>
      </c>
    </row>
    <row r="72" spans="1:11" s="46" customFormat="1" ht="12.75">
      <c r="A72" s="43"/>
      <c r="B72" s="236" t="s">
        <v>46</v>
      </c>
      <c r="C72" s="236"/>
      <c r="D72" s="236"/>
      <c r="E72" s="236"/>
      <c r="F72" s="236"/>
      <c r="G72" s="166"/>
      <c r="H72" s="43"/>
      <c r="I72" s="43"/>
      <c r="J72" s="82">
        <f>SUM(J65:J71)</f>
        <v>29087.32</v>
      </c>
      <c r="K72" s="61"/>
    </row>
    <row r="73" spans="1:11" s="46" customFormat="1" ht="15.75">
      <c r="A73" s="43" t="s">
        <v>47</v>
      </c>
      <c r="B73" s="249" t="s">
        <v>48</v>
      </c>
      <c r="C73" s="249"/>
      <c r="D73" s="249"/>
      <c r="E73" s="249"/>
      <c r="F73" s="249"/>
      <c r="G73" s="168"/>
      <c r="H73" s="43"/>
      <c r="I73" s="43"/>
      <c r="J73" s="43"/>
      <c r="K73" s="61"/>
    </row>
    <row r="74" spans="1:11" ht="12.75">
      <c r="A74" s="47"/>
      <c r="B74" s="232" t="s">
        <v>7</v>
      </c>
      <c r="C74" s="232"/>
      <c r="D74" s="232"/>
      <c r="E74" s="232"/>
      <c r="F74" s="232"/>
      <c r="G74" s="169"/>
      <c r="H74" s="47"/>
      <c r="I74" s="47"/>
      <c r="J74" s="47"/>
      <c r="K74" s="32"/>
    </row>
    <row r="75" spans="1:11" ht="12.75">
      <c r="A75" s="47"/>
      <c r="B75" s="233"/>
      <c r="C75" s="234"/>
      <c r="D75" s="234"/>
      <c r="E75" s="234"/>
      <c r="F75" s="235"/>
      <c r="G75" s="169"/>
      <c r="H75" s="47"/>
      <c r="I75" s="47"/>
      <c r="J75" s="100"/>
      <c r="K75" s="32"/>
    </row>
    <row r="76" spans="1:11" ht="12.75">
      <c r="A76" s="47"/>
      <c r="B76" s="233"/>
      <c r="C76" s="234"/>
      <c r="D76" s="234"/>
      <c r="E76" s="234"/>
      <c r="F76" s="235"/>
      <c r="G76" s="169"/>
      <c r="H76" s="47"/>
      <c r="I76" s="47"/>
      <c r="J76" s="100"/>
      <c r="K76" s="32"/>
    </row>
    <row r="77" spans="1:11" ht="14.25" customHeight="1">
      <c r="A77" s="47"/>
      <c r="B77" s="239"/>
      <c r="C77" s="240"/>
      <c r="D77" s="240"/>
      <c r="E77" s="240"/>
      <c r="F77" s="241"/>
      <c r="G77" s="18"/>
      <c r="H77" s="47"/>
      <c r="I77" s="47"/>
      <c r="J77" s="101"/>
      <c r="K77" s="32"/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J75+J76</f>
        <v>0</v>
      </c>
      <c r="K78" s="61"/>
    </row>
    <row r="79" ht="12.75">
      <c r="K79" s="54"/>
    </row>
    <row r="81" spans="1:8" s="21" customFormat="1" ht="15">
      <c r="A81" s="48"/>
      <c r="B81" s="49" t="s">
        <v>160</v>
      </c>
      <c r="C81" s="49"/>
      <c r="D81" s="49"/>
      <c r="E81" s="49"/>
      <c r="F81" s="49"/>
      <c r="H81" s="196" t="s">
        <v>214</v>
      </c>
    </row>
    <row r="82" spans="1:6" s="21" customFormat="1" ht="15">
      <c r="A82" s="48"/>
      <c r="B82" s="50"/>
      <c r="C82" s="50"/>
      <c r="D82" s="50"/>
      <c r="E82" s="50"/>
      <c r="F82" s="50"/>
    </row>
    <row r="83" spans="1:6" s="21" customFormat="1" ht="15">
      <c r="A83" s="48"/>
      <c r="B83" s="50"/>
      <c r="C83" s="50"/>
      <c r="D83" s="50"/>
      <c r="E83" s="50"/>
      <c r="F83" s="50"/>
    </row>
    <row r="84" spans="1:6" s="49" customFormat="1" ht="15">
      <c r="A84" s="48"/>
      <c r="B84" s="49" t="s">
        <v>45</v>
      </c>
      <c r="D84" s="49" t="s">
        <v>430</v>
      </c>
      <c r="F84" s="49" t="s">
        <v>162</v>
      </c>
    </row>
    <row r="85" spans="1:6" s="49" customFormat="1" ht="18">
      <c r="A85" s="48"/>
      <c r="D85" s="230" t="s">
        <v>49</v>
      </c>
      <c r="E85" s="230"/>
      <c r="F85" s="230"/>
    </row>
    <row r="86" s="49" customFormat="1" ht="15">
      <c r="A86" s="48"/>
    </row>
    <row r="87" s="49" customFormat="1" ht="15">
      <c r="A87" s="48"/>
    </row>
    <row r="88" spans="1:2" s="49" customFormat="1" ht="15">
      <c r="A88" s="48"/>
      <c r="B88" s="49" t="s">
        <v>50</v>
      </c>
    </row>
    <row r="89" spans="1:7" s="49" customFormat="1" ht="18">
      <c r="A89" s="48"/>
      <c r="D89" s="51" t="s">
        <v>51</v>
      </c>
      <c r="E89" s="51"/>
      <c r="G89" s="51"/>
    </row>
    <row r="90" s="49" customFormat="1" ht="15">
      <c r="A90" s="48"/>
    </row>
    <row r="91" s="49" customFormat="1" ht="15">
      <c r="A91" s="48"/>
    </row>
    <row r="92" s="52" customFormat="1" ht="12.75">
      <c r="A92" s="1"/>
    </row>
    <row r="93" s="52" customFormat="1" ht="12.75">
      <c r="A93" s="1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</sheetData>
  <sheetProtection/>
  <mergeCells count="16">
    <mergeCell ref="B76:F76"/>
    <mergeCell ref="E64:F64"/>
    <mergeCell ref="B73:F73"/>
    <mergeCell ref="B72:F72"/>
    <mergeCell ref="E62:F62"/>
    <mergeCell ref="E63:F63"/>
    <mergeCell ref="B78:F78"/>
    <mergeCell ref="B75:F75"/>
    <mergeCell ref="J39:K39"/>
    <mergeCell ref="J40:K40"/>
    <mergeCell ref="J41:K41"/>
    <mergeCell ref="D85:F85"/>
    <mergeCell ref="J42:K42"/>
    <mergeCell ref="B61:F61"/>
    <mergeCell ref="B74:F74"/>
    <mergeCell ref="B77:F77"/>
  </mergeCells>
  <hyperlinks>
    <hyperlink ref="K5" r:id="rId1" display="www.jreu-21-kaluga.ru"/>
  </hyperlinks>
  <printOptions/>
  <pageMargins left="0.7086614173228347" right="0.2" top="0.31" bottom="0.3" header="0.2" footer="0.19"/>
  <pageSetup fitToHeight="3" fitToWidth="1" horizontalDpi="600" verticalDpi="600" orientation="landscape" paperSize="9" scale="91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61">
      <selection activeCell="F88" sqref="F88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125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3221.1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'[9]Лист1'!AI10</f>
        <v>3139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82.1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7.55</v>
      </c>
      <c r="E22" s="15">
        <v>0</v>
      </c>
      <c r="F22" s="15">
        <v>284769.84</v>
      </c>
      <c r="G22" s="12">
        <v>286225.18</v>
      </c>
      <c r="H22" s="12">
        <v>282886.44</v>
      </c>
      <c r="I22" s="12">
        <v>3338.735712495394</v>
      </c>
      <c r="J22" s="12">
        <v>-1455.3357124953939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53111.64000000001</v>
      </c>
      <c r="G24" s="22">
        <v>53383.0714625369</v>
      </c>
      <c r="H24" s="22">
        <v>51228.240000000005</v>
      </c>
      <c r="I24" s="22">
        <v>2154.8314625368967</v>
      </c>
      <c r="J24" s="22">
        <v>-271.43146253689633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12053.759999999997</v>
      </c>
      <c r="G25" s="23">
        <v>12115.361745038726</v>
      </c>
      <c r="H25" s="23">
        <v>12053.759999999997</v>
      </c>
      <c r="I25" s="23">
        <v>61.60174503872986</v>
      </c>
      <c r="J25" s="23">
        <v>-61.60174503872986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3609.8500000000013</v>
      </c>
      <c r="G26" s="23">
        <v>3628.298439269412</v>
      </c>
      <c r="H26" s="23">
        <v>3609.8500000000013</v>
      </c>
      <c r="I26" s="23">
        <v>18.448439269410756</v>
      </c>
      <c r="J26" s="23">
        <v>-18.448439269410756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3013.439999999999</v>
      </c>
      <c r="G27" s="23">
        <v>3028.8404362596816</v>
      </c>
      <c r="H27" s="23">
        <v>3013.439999999999</v>
      </c>
      <c r="I27" s="23">
        <v>15.400436259682465</v>
      </c>
      <c r="J27" s="23">
        <v>-15.400436259682465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32551.190000000006</v>
      </c>
      <c r="G28" s="23">
        <v>32717.545569306778</v>
      </c>
      <c r="H28" s="23">
        <v>32551.190000000006</v>
      </c>
      <c r="I28" s="23">
        <v>166.35556930677194</v>
      </c>
      <c r="J28" s="23">
        <v>-166.35556930677194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1883.4000000000003</v>
      </c>
      <c r="G29" s="23">
        <v>1893.0252726623016</v>
      </c>
      <c r="H29" s="23">
        <v>0</v>
      </c>
      <c r="I29" s="23">
        <v>1893.0252726623016</v>
      </c>
      <c r="J29" s="23">
        <v>-9.625272662301313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98690.15999999997</v>
      </c>
      <c r="G30" s="22">
        <v>99194.52</v>
      </c>
      <c r="H30" s="22">
        <v>98690.15999999997</v>
      </c>
      <c r="I30" s="23">
        <v>504.3600000000297</v>
      </c>
      <c r="J30" s="23">
        <v>-504.3600000000297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90026.52000000002</v>
      </c>
      <c r="G31" s="23">
        <v>90486.60803325802</v>
      </c>
      <c r="H31" s="23">
        <v>90026.52000000002</v>
      </c>
      <c r="I31" s="23">
        <v>460.0880332579982</v>
      </c>
      <c r="J31" s="23">
        <v>-460.0880332579982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42941.52</v>
      </c>
      <c r="G32" s="23">
        <v>43160.97621670047</v>
      </c>
      <c r="H32" s="23">
        <v>42941.52</v>
      </c>
      <c r="I32" s="23">
        <v>219.45621670046967</v>
      </c>
      <c r="J32" s="23">
        <v>-219.45621670046967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112251</v>
      </c>
      <c r="G33" s="12">
        <v>113742.09</v>
      </c>
      <c r="H33" s="12">
        <v>112251</v>
      </c>
      <c r="I33" s="12">
        <v>1491.0899999999965</v>
      </c>
      <c r="J33" s="12">
        <v>-1491.0899999999965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353825.71</v>
      </c>
      <c r="F34" s="12">
        <v>62154.72</v>
      </c>
      <c r="G34" s="12">
        <v>62975.99</v>
      </c>
      <c r="H34" s="12">
        <v>184759.5</v>
      </c>
      <c r="I34" s="12">
        <v>237266.09000000003</v>
      </c>
      <c r="J34" s="12">
        <v>-821.2699999999968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340653.86</v>
      </c>
      <c r="F35" s="12">
        <v>0</v>
      </c>
      <c r="G35" s="12">
        <v>615.22</v>
      </c>
      <c r="H35" s="12">
        <v>8715.45</v>
      </c>
      <c r="I35" s="12">
        <v>332553.62999999995</v>
      </c>
      <c r="J35" s="12">
        <v>-615.22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>
        <v>576.41</v>
      </c>
      <c r="J36" s="98" t="s">
        <v>36</v>
      </c>
      <c r="K36" s="99"/>
    </row>
    <row r="37" spans="1:11" s="92" customFormat="1" ht="12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4647.48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382232.81</v>
      </c>
      <c r="F41" s="23">
        <v>387632.89</v>
      </c>
      <c r="G41" s="23">
        <v>382232.81</v>
      </c>
      <c r="H41" s="23">
        <v>5400.080000000016</v>
      </c>
      <c r="I41" s="23">
        <v>-5400.080000000016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1320.25</v>
      </c>
      <c r="E42" s="23">
        <v>752065.97</v>
      </c>
      <c r="F42" s="23">
        <v>741283.17</v>
      </c>
      <c r="G42" s="23">
        <v>752065.97</v>
      </c>
      <c r="H42" s="23">
        <v>-10782.79999999993</v>
      </c>
      <c r="I42" s="23">
        <v>10782.79999999993</v>
      </c>
      <c r="J42" s="229" t="s">
        <v>87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ht="12.75">
      <c r="L57" s="76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79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91" t="s">
        <v>44</v>
      </c>
      <c r="C63" s="81"/>
      <c r="D63" s="81"/>
      <c r="E63" s="219"/>
      <c r="F63" s="220"/>
      <c r="G63" s="44"/>
      <c r="H63" s="43"/>
      <c r="I63" s="43"/>
      <c r="J63" s="45"/>
    </row>
    <row r="64" spans="1:10" ht="12.75" customHeight="1">
      <c r="A64" s="47"/>
      <c r="B64" s="160" t="s">
        <v>7</v>
      </c>
      <c r="C64" s="161"/>
      <c r="D64" s="161"/>
      <c r="E64" s="239"/>
      <c r="F64" s="241"/>
      <c r="G64" s="178"/>
      <c r="H64" s="47"/>
      <c r="I64" s="47"/>
      <c r="J64" s="23"/>
    </row>
    <row r="65" spans="1:10" ht="12.75" customHeight="1">
      <c r="A65" s="47"/>
      <c r="B65" s="53" t="s">
        <v>199</v>
      </c>
      <c r="C65" s="190"/>
      <c r="D65" s="191"/>
      <c r="E65" s="53" t="s">
        <v>195</v>
      </c>
      <c r="F65" s="172"/>
      <c r="G65" s="192">
        <v>42520</v>
      </c>
      <c r="H65" s="47" t="s">
        <v>200</v>
      </c>
      <c r="I65" s="53">
        <v>612</v>
      </c>
      <c r="J65" s="100">
        <v>1578.96</v>
      </c>
    </row>
    <row r="66" spans="1:10" ht="12.75" customHeight="1">
      <c r="A66" s="47"/>
      <c r="B66" s="53" t="s">
        <v>199</v>
      </c>
      <c r="C66" s="190"/>
      <c r="D66" s="191"/>
      <c r="E66" s="53" t="s">
        <v>195</v>
      </c>
      <c r="F66" s="172"/>
      <c r="G66" s="192">
        <v>42555</v>
      </c>
      <c r="H66" s="47" t="s">
        <v>200</v>
      </c>
      <c r="I66" s="53">
        <v>612</v>
      </c>
      <c r="J66" s="100">
        <v>1578.96</v>
      </c>
    </row>
    <row r="67" spans="1:10" ht="12.75" customHeight="1">
      <c r="A67" s="47"/>
      <c r="B67" s="53" t="s">
        <v>294</v>
      </c>
      <c r="C67" s="190"/>
      <c r="D67" s="191"/>
      <c r="E67" s="53" t="s">
        <v>295</v>
      </c>
      <c r="F67" s="172"/>
      <c r="G67" s="192">
        <v>42621</v>
      </c>
      <c r="H67" s="47"/>
      <c r="I67" s="53"/>
      <c r="J67" s="100">
        <v>23000</v>
      </c>
    </row>
    <row r="68" spans="1:10" ht="12.75" customHeight="1">
      <c r="A68" s="47"/>
      <c r="B68" s="53" t="s">
        <v>296</v>
      </c>
      <c r="C68" s="190"/>
      <c r="D68" s="191"/>
      <c r="E68" s="145">
        <v>18</v>
      </c>
      <c r="F68" s="172"/>
      <c r="G68" s="192">
        <v>42699</v>
      </c>
      <c r="H68" s="47" t="s">
        <v>200</v>
      </c>
      <c r="I68" s="53">
        <v>23.8</v>
      </c>
      <c r="J68" s="100">
        <v>48847</v>
      </c>
    </row>
    <row r="69" spans="1:10" ht="12.75" customHeight="1">
      <c r="A69" s="47"/>
      <c r="B69" s="53" t="s">
        <v>297</v>
      </c>
      <c r="C69" s="190"/>
      <c r="D69" s="191"/>
      <c r="E69" s="53" t="s">
        <v>195</v>
      </c>
      <c r="F69" s="172"/>
      <c r="G69" s="192">
        <v>42734</v>
      </c>
      <c r="H69" s="47" t="s">
        <v>53</v>
      </c>
      <c r="I69" s="53">
        <v>1</v>
      </c>
      <c r="J69" s="100">
        <v>8775.58</v>
      </c>
    </row>
    <row r="70" spans="1:10" ht="12.75" customHeight="1">
      <c r="A70" s="47"/>
      <c r="B70" s="53" t="s">
        <v>298</v>
      </c>
      <c r="C70" s="190"/>
      <c r="D70" s="191"/>
      <c r="E70" s="53" t="s">
        <v>250</v>
      </c>
      <c r="F70" s="172"/>
      <c r="G70" s="192">
        <v>42735</v>
      </c>
      <c r="H70" s="47" t="s">
        <v>53</v>
      </c>
      <c r="I70" s="53">
        <v>4</v>
      </c>
      <c r="J70" s="100">
        <v>87257</v>
      </c>
    </row>
    <row r="71" spans="1:10" ht="12.75" customHeight="1">
      <c r="A71" s="47"/>
      <c r="B71" s="53" t="s">
        <v>227</v>
      </c>
      <c r="C71" s="190"/>
      <c r="D71" s="191"/>
      <c r="E71" s="53" t="s">
        <v>218</v>
      </c>
      <c r="F71" s="172"/>
      <c r="G71" s="192">
        <v>42732</v>
      </c>
      <c r="H71" s="47" t="s">
        <v>90</v>
      </c>
      <c r="I71" s="53">
        <v>70</v>
      </c>
      <c r="J71" s="100">
        <v>2450</v>
      </c>
    </row>
    <row r="72" spans="1:10" ht="12.75" customHeight="1">
      <c r="A72" s="47"/>
      <c r="B72" s="53" t="s">
        <v>227</v>
      </c>
      <c r="C72" s="190"/>
      <c r="D72" s="191"/>
      <c r="E72" s="53" t="s">
        <v>218</v>
      </c>
      <c r="F72" s="131"/>
      <c r="G72" s="192">
        <v>42727</v>
      </c>
      <c r="H72" s="47" t="s">
        <v>90</v>
      </c>
      <c r="I72" s="53">
        <v>70</v>
      </c>
      <c r="J72" s="100">
        <v>2450</v>
      </c>
    </row>
    <row r="73" spans="1:10" ht="12.75" customHeight="1">
      <c r="A73" s="47"/>
      <c r="B73" s="53" t="s">
        <v>260</v>
      </c>
      <c r="C73" s="190"/>
      <c r="D73" s="191"/>
      <c r="E73" s="53"/>
      <c r="F73" s="131"/>
      <c r="G73" s="192">
        <v>42734</v>
      </c>
      <c r="H73" s="47"/>
      <c r="I73" s="53"/>
      <c r="J73" s="100">
        <v>910</v>
      </c>
    </row>
    <row r="74" spans="1:10" ht="12.75" customHeight="1">
      <c r="A74" s="47"/>
      <c r="B74" s="53" t="s">
        <v>212</v>
      </c>
      <c r="C74" s="134"/>
      <c r="D74" s="135"/>
      <c r="E74" s="53"/>
      <c r="F74" s="131"/>
      <c r="G74" s="192">
        <v>42734</v>
      </c>
      <c r="H74" s="47"/>
      <c r="I74" s="53"/>
      <c r="J74" s="100">
        <v>1021</v>
      </c>
    </row>
    <row r="75" spans="1:10" ht="12.75" customHeight="1">
      <c r="A75" s="47"/>
      <c r="B75" s="53" t="s">
        <v>213</v>
      </c>
      <c r="C75" s="86"/>
      <c r="D75" s="131"/>
      <c r="E75" s="53"/>
      <c r="F75" s="131"/>
      <c r="G75" s="192">
        <v>42734</v>
      </c>
      <c r="H75" s="47"/>
      <c r="I75" s="53"/>
      <c r="J75" s="100">
        <v>2191</v>
      </c>
    </row>
    <row r="76" spans="1:10" ht="12.75" customHeight="1">
      <c r="A76" s="47"/>
      <c r="B76" s="201" t="s">
        <v>292</v>
      </c>
      <c r="C76" s="190"/>
      <c r="D76" s="191"/>
      <c r="E76" s="85"/>
      <c r="F76" s="131"/>
      <c r="G76" s="111"/>
      <c r="H76" s="87"/>
      <c r="I76" s="87"/>
      <c r="J76" s="88">
        <v>4700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SUM(J65:J76)</f>
        <v>184759.5</v>
      </c>
      <c r="K77" s="61"/>
    </row>
    <row r="78" spans="1:11" s="46" customFormat="1" ht="15.75">
      <c r="A78" s="43" t="s">
        <v>47</v>
      </c>
      <c r="B78" s="249" t="s">
        <v>48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0" ht="12.75" customHeight="1">
      <c r="A80" s="47"/>
      <c r="B80" s="53" t="s">
        <v>208</v>
      </c>
      <c r="C80" s="190"/>
      <c r="D80" s="191"/>
      <c r="E80" s="53" t="s">
        <v>195</v>
      </c>
      <c r="F80" s="172"/>
      <c r="G80" s="192">
        <v>42719</v>
      </c>
      <c r="H80" s="47" t="s">
        <v>209</v>
      </c>
      <c r="I80" s="53">
        <v>5</v>
      </c>
      <c r="J80" s="100">
        <v>8715.45</v>
      </c>
    </row>
    <row r="81" spans="1:11" ht="12.75">
      <c r="A81" s="47"/>
      <c r="B81" s="170"/>
      <c r="C81" s="171"/>
      <c r="D81" s="171"/>
      <c r="E81" s="171"/>
      <c r="F81" s="172"/>
      <c r="G81" s="169"/>
      <c r="H81" s="47"/>
      <c r="I81" s="47"/>
      <c r="J81" s="101"/>
      <c r="K81" s="32"/>
    </row>
    <row r="82" spans="1:11" ht="14.25" customHeight="1">
      <c r="A82" s="47"/>
      <c r="B82" s="239"/>
      <c r="C82" s="240"/>
      <c r="D82" s="240"/>
      <c r="E82" s="240"/>
      <c r="F82" s="241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8715.45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4">
    <mergeCell ref="J39:K39"/>
    <mergeCell ref="J40:K40"/>
    <mergeCell ref="J41:K41"/>
    <mergeCell ref="E62:F62"/>
    <mergeCell ref="J42:K42"/>
    <mergeCell ref="B61:F61"/>
    <mergeCell ref="B82:F82"/>
    <mergeCell ref="B83:F83"/>
    <mergeCell ref="D90:F90"/>
    <mergeCell ref="E63:F63"/>
    <mergeCell ref="E64:F64"/>
    <mergeCell ref="B77:F77"/>
    <mergeCell ref="B78:F78"/>
    <mergeCell ref="B79:F79"/>
  </mergeCells>
  <hyperlinks>
    <hyperlink ref="K5" r:id="rId1" display="www.jreu-21-kaluga.ru"/>
  </hyperlinks>
  <printOptions/>
  <pageMargins left="0.7086614173228347" right="0.2" top="0.27" bottom="0.28" header="0.2" footer="0.19"/>
  <pageSetup fitToHeight="3" fitToWidth="1" horizontalDpi="600" verticalDpi="600" orientation="landscape" paperSize="9" scale="92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61">
      <selection activeCell="B85" sqref="B85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3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126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3534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v>3492.6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37.1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7.55</v>
      </c>
      <c r="E22" s="15">
        <v>0</v>
      </c>
      <c r="F22" s="15">
        <v>316848.72199999995</v>
      </c>
      <c r="G22" s="12">
        <v>337409.41</v>
      </c>
      <c r="H22" s="12">
        <v>314753.162</v>
      </c>
      <c r="I22" s="12">
        <v>22656.24568528373</v>
      </c>
      <c r="J22" s="12">
        <v>-20560.68568528373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59094.84199999999</v>
      </c>
      <c r="G24" s="22">
        <v>62929.57613148655</v>
      </c>
      <c r="H24" s="22">
        <v>56999.28199999999</v>
      </c>
      <c r="I24" s="22">
        <v>5930.294131486564</v>
      </c>
      <c r="J24" s="22">
        <v>-3834.734131486563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13411.583999999997</v>
      </c>
      <c r="G25" s="23">
        <v>14281.877534621835</v>
      </c>
      <c r="H25" s="23">
        <v>13411.583999999997</v>
      </c>
      <c r="I25" s="23">
        <v>870.2935346218383</v>
      </c>
      <c r="J25" s="23">
        <v>-870.2935346218383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4016.489999999999</v>
      </c>
      <c r="G26" s="23">
        <v>4277.1247825039345</v>
      </c>
      <c r="H26" s="23">
        <v>4016.489999999999</v>
      </c>
      <c r="I26" s="23">
        <v>260.63478250393564</v>
      </c>
      <c r="J26" s="23">
        <v>-260.63478250393564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3352.8959999999993</v>
      </c>
      <c r="G27" s="23">
        <v>3570.469383655459</v>
      </c>
      <c r="H27" s="23">
        <v>3352.8959999999993</v>
      </c>
      <c r="I27" s="23">
        <v>217.57338365545957</v>
      </c>
      <c r="J27" s="23">
        <v>-217.57338365545957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36218.31199999999</v>
      </c>
      <c r="G28" s="23">
        <v>38568.56106592066</v>
      </c>
      <c r="H28" s="23">
        <v>36218.31199999999</v>
      </c>
      <c r="I28" s="23">
        <v>2350.249065920667</v>
      </c>
      <c r="J28" s="23">
        <v>-2350.249065920667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2095.5600000000004</v>
      </c>
      <c r="G29" s="23">
        <v>2231.543364784663</v>
      </c>
      <c r="H29" s="23">
        <v>0</v>
      </c>
      <c r="I29" s="23">
        <v>2231.543364784663</v>
      </c>
      <c r="J29" s="23">
        <v>-135.98336478466263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109807.34399999998</v>
      </c>
      <c r="G30" s="22">
        <v>116932.87</v>
      </c>
      <c r="H30" s="22">
        <v>109807.34399999998</v>
      </c>
      <c r="I30" s="23">
        <v>7125.526000000013</v>
      </c>
      <c r="J30" s="23">
        <v>-7125.526000000013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100167.768</v>
      </c>
      <c r="G31" s="23">
        <v>106667.77283670685</v>
      </c>
      <c r="H31" s="23">
        <v>100167.768</v>
      </c>
      <c r="I31" s="23">
        <v>6500.004836706852</v>
      </c>
      <c r="J31" s="23">
        <v>-6500.004836706852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47778.76800000001</v>
      </c>
      <c r="G32" s="23">
        <v>50879.188717090314</v>
      </c>
      <c r="H32" s="23">
        <v>47778.76800000001</v>
      </c>
      <c r="I32" s="23">
        <v>3100.420717090303</v>
      </c>
      <c r="J32" s="23">
        <v>-3100.420717090303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124896.12</v>
      </c>
      <c r="G33" s="12">
        <v>131848.73</v>
      </c>
      <c r="H33" s="12">
        <v>124896.12</v>
      </c>
      <c r="I33" s="12">
        <v>6952.610000000015</v>
      </c>
      <c r="J33" s="12">
        <v>-6952.610000000015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-193037.69</v>
      </c>
      <c r="F34" s="12">
        <v>69155.64</v>
      </c>
      <c r="G34" s="12">
        <v>74400.63</v>
      </c>
      <c r="H34" s="12">
        <v>33020.92</v>
      </c>
      <c r="I34" s="12">
        <v>-150986.56999999998</v>
      </c>
      <c r="J34" s="12">
        <v>-5244.990000000005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-32530</v>
      </c>
      <c r="F35" s="12">
        <v>0</v>
      </c>
      <c r="G35" s="12">
        <v>912.95</v>
      </c>
      <c r="H35" s="12">
        <v>0</v>
      </c>
      <c r="I35" s="12">
        <v>-26969.57</v>
      </c>
      <c r="J35" s="12">
        <v>-912.95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>
        <v>671.41</v>
      </c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/>
      <c r="J37" s="98" t="s">
        <v>36</v>
      </c>
      <c r="K37" s="98"/>
    </row>
    <row r="38" spans="1:11" s="92" customFormat="1" ht="15.75" customHeight="1">
      <c r="A38" s="93"/>
      <c r="B38" s="94" t="s">
        <v>122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4647.48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377046.13</v>
      </c>
      <c r="F43" s="23">
        <v>385072.4</v>
      </c>
      <c r="G43" s="23">
        <v>377046.13</v>
      </c>
      <c r="H43" s="23">
        <v>8026.270000000019</v>
      </c>
      <c r="I43" s="23">
        <v>-8026.270000000019</v>
      </c>
      <c r="J43" s="229" t="s">
        <v>83</v>
      </c>
      <c r="K43" s="229"/>
    </row>
    <row r="44" spans="1:11" ht="34.5" customHeight="1">
      <c r="A44" s="17"/>
      <c r="B44" s="18" t="s">
        <v>35</v>
      </c>
      <c r="C44" s="18" t="s">
        <v>86</v>
      </c>
      <c r="D44" s="27">
        <v>1687.82</v>
      </c>
      <c r="E44" s="23">
        <v>1075635.63</v>
      </c>
      <c r="F44" s="23">
        <v>1097618.67</v>
      </c>
      <c r="G44" s="23">
        <v>1075635.63</v>
      </c>
      <c r="H44" s="23">
        <v>21983.040000000037</v>
      </c>
      <c r="I44" s="23">
        <v>-21983.040000000037</v>
      </c>
      <c r="J44" s="229" t="s">
        <v>87</v>
      </c>
      <c r="K44" s="229"/>
    </row>
    <row r="45" spans="1:12" ht="12.75" customHeight="1">
      <c r="A45" s="28"/>
      <c r="B45" s="29"/>
      <c r="C45" s="29"/>
      <c r="D45" s="30"/>
      <c r="E45" s="32"/>
      <c r="F45" s="32"/>
      <c r="G45" s="32"/>
      <c r="H45" s="32"/>
      <c r="I45" s="32"/>
      <c r="J45" s="32"/>
      <c r="K45" s="104"/>
      <c r="L45" s="104"/>
    </row>
    <row r="46" spans="1:10" s="110" customFormat="1" ht="12">
      <c r="A46" s="107"/>
      <c r="B46" s="117" t="s">
        <v>157</v>
      </c>
      <c r="C46" s="117"/>
      <c r="D46" s="117"/>
      <c r="E46" s="117"/>
      <c r="F46" s="117"/>
      <c r="G46" s="118"/>
      <c r="H46" s="117"/>
      <c r="I46" s="117"/>
      <c r="J46" s="117"/>
    </row>
    <row r="47" spans="1:12" ht="12.75" customHeight="1">
      <c r="A47" s="28"/>
      <c r="B47" s="122" t="s">
        <v>158</v>
      </c>
      <c r="C47" s="29"/>
      <c r="D47" s="30"/>
      <c r="E47" s="30"/>
      <c r="F47" s="31"/>
      <c r="G47" s="32"/>
      <c r="H47" s="32"/>
      <c r="I47" s="32"/>
      <c r="J47" s="32"/>
      <c r="K47" s="32"/>
      <c r="L47" s="76"/>
    </row>
    <row r="48" spans="1:12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ht="12.75">
      <c r="L59" s="76"/>
    </row>
    <row r="60" spans="1:12" s="14" customFormat="1" ht="14.25">
      <c r="A60" s="33"/>
      <c r="B60" s="34" t="s">
        <v>37</v>
      </c>
      <c r="C60" s="34"/>
      <c r="D60" s="34"/>
      <c r="E60" s="34"/>
      <c r="F60" s="35"/>
      <c r="I60" s="36"/>
      <c r="L60" s="77"/>
    </row>
    <row r="61" spans="1:6" s="14" customFormat="1" ht="14.25">
      <c r="A61" s="33"/>
      <c r="B61" s="37" t="s">
        <v>38</v>
      </c>
      <c r="C61" s="37"/>
      <c r="D61" s="34"/>
      <c r="E61" s="34"/>
      <c r="F61" s="35"/>
    </row>
    <row r="62" ht="13.5" thickBot="1"/>
    <row r="63" spans="1:11" s="39" customFormat="1" ht="51.75" thickBot="1">
      <c r="A63" s="8" t="s">
        <v>39</v>
      </c>
      <c r="B63" s="221" t="s">
        <v>88</v>
      </c>
      <c r="C63" s="222"/>
      <c r="D63" s="223"/>
      <c r="E63" s="224"/>
      <c r="F63" s="225"/>
      <c r="G63" s="167" t="s">
        <v>40</v>
      </c>
      <c r="H63" s="38" t="s">
        <v>41</v>
      </c>
      <c r="I63" s="38" t="s">
        <v>42</v>
      </c>
      <c r="J63" s="8" t="s">
        <v>89</v>
      </c>
      <c r="K63" s="103"/>
    </row>
    <row r="64" spans="1:10" ht="12.75">
      <c r="A64" s="40"/>
      <c r="B64" s="78"/>
      <c r="C64" s="79"/>
      <c r="D64" s="79"/>
      <c r="E64" s="237"/>
      <c r="F64" s="238"/>
      <c r="G64" s="41"/>
      <c r="H64" s="42"/>
      <c r="I64" s="42"/>
      <c r="J64" s="42"/>
    </row>
    <row r="65" spans="1:10" s="46" customFormat="1" ht="15.75">
      <c r="A65" s="43" t="s">
        <v>43</v>
      </c>
      <c r="B65" s="91" t="s">
        <v>44</v>
      </c>
      <c r="C65" s="81"/>
      <c r="D65" s="81"/>
      <c r="E65" s="219"/>
      <c r="F65" s="220"/>
      <c r="G65" s="44"/>
      <c r="H65" s="43"/>
      <c r="I65" s="43"/>
      <c r="J65" s="45"/>
    </row>
    <row r="66" spans="1:10" ht="12.75">
      <c r="A66" s="47"/>
      <c r="B66" s="160" t="s">
        <v>7</v>
      </c>
      <c r="C66" s="161"/>
      <c r="D66" s="161"/>
      <c r="E66" s="239"/>
      <c r="F66" s="241"/>
      <c r="G66" s="178"/>
      <c r="H66" s="47"/>
      <c r="I66" s="47"/>
      <c r="J66" s="23"/>
    </row>
    <row r="67" spans="1:10" ht="15" customHeight="1">
      <c r="A67" s="47"/>
      <c r="B67" s="53" t="s">
        <v>217</v>
      </c>
      <c r="C67" s="190"/>
      <c r="D67" s="191"/>
      <c r="E67" s="53" t="s">
        <v>218</v>
      </c>
      <c r="F67" s="131"/>
      <c r="G67" s="192">
        <v>42388</v>
      </c>
      <c r="H67" s="47" t="s">
        <v>200</v>
      </c>
      <c r="I67" s="53">
        <v>100</v>
      </c>
      <c r="J67" s="100">
        <v>3000</v>
      </c>
    </row>
    <row r="68" spans="1:10" ht="12.75">
      <c r="A68" s="47"/>
      <c r="B68" s="53" t="s">
        <v>217</v>
      </c>
      <c r="C68" s="190"/>
      <c r="D68" s="191"/>
      <c r="E68" s="53" t="s">
        <v>218</v>
      </c>
      <c r="F68" s="131"/>
      <c r="G68" s="192">
        <v>42397</v>
      </c>
      <c r="H68" s="47" t="s">
        <v>200</v>
      </c>
      <c r="I68" s="53">
        <v>100</v>
      </c>
      <c r="J68" s="100">
        <v>3000</v>
      </c>
    </row>
    <row r="69" spans="1:10" ht="12" customHeight="1">
      <c r="A69" s="47"/>
      <c r="B69" s="53" t="s">
        <v>217</v>
      </c>
      <c r="C69" s="86"/>
      <c r="D69" s="131"/>
      <c r="E69" s="53" t="s">
        <v>218</v>
      </c>
      <c r="F69" s="131"/>
      <c r="G69" s="192">
        <v>42384</v>
      </c>
      <c r="H69" s="47" t="s">
        <v>200</v>
      </c>
      <c r="I69" s="53">
        <v>142</v>
      </c>
      <c r="J69" s="100">
        <v>4900</v>
      </c>
    </row>
    <row r="70" spans="1:10" ht="12.75">
      <c r="A70" s="47"/>
      <c r="B70" s="53" t="s">
        <v>285</v>
      </c>
      <c r="C70" s="86"/>
      <c r="D70" s="131"/>
      <c r="E70" s="53" t="s">
        <v>159</v>
      </c>
      <c r="F70" s="131"/>
      <c r="G70" s="192">
        <v>42451</v>
      </c>
      <c r="H70" s="47" t="s">
        <v>200</v>
      </c>
      <c r="I70" s="53">
        <v>100</v>
      </c>
      <c r="J70" s="100">
        <v>3500</v>
      </c>
    </row>
    <row r="71" spans="1:10" ht="12.75" customHeight="1">
      <c r="A71" s="47"/>
      <c r="B71" s="53" t="s">
        <v>199</v>
      </c>
      <c r="C71" s="193"/>
      <c r="D71" s="194"/>
      <c r="E71" s="53" t="s">
        <v>195</v>
      </c>
      <c r="F71" s="131"/>
      <c r="G71" s="192">
        <v>42515</v>
      </c>
      <c r="H71" s="47"/>
      <c r="I71" s="53"/>
      <c r="J71" s="100">
        <v>3860.96</v>
      </c>
    </row>
    <row r="72" spans="1:10" ht="12" customHeight="1">
      <c r="A72" s="47"/>
      <c r="B72" s="53" t="s">
        <v>299</v>
      </c>
      <c r="C72" s="190"/>
      <c r="D72" s="191"/>
      <c r="E72" s="53" t="s">
        <v>267</v>
      </c>
      <c r="F72" s="131"/>
      <c r="G72" s="192">
        <v>42536</v>
      </c>
      <c r="H72" s="47" t="s">
        <v>53</v>
      </c>
      <c r="I72" s="53">
        <v>1</v>
      </c>
      <c r="J72" s="100">
        <v>2494</v>
      </c>
    </row>
    <row r="73" spans="1:10" ht="12.75">
      <c r="A73" s="47"/>
      <c r="B73" s="53" t="s">
        <v>199</v>
      </c>
      <c r="C73" s="190"/>
      <c r="D73" s="191"/>
      <c r="E73" s="53" t="s">
        <v>195</v>
      </c>
      <c r="F73" s="131"/>
      <c r="G73" s="192">
        <v>42552</v>
      </c>
      <c r="H73" s="47" t="s">
        <v>200</v>
      </c>
      <c r="I73" s="53">
        <v>1636</v>
      </c>
      <c r="J73" s="100">
        <v>3860.96</v>
      </c>
    </row>
    <row r="74" spans="1:10" ht="12.75" customHeight="1">
      <c r="A74" s="47"/>
      <c r="B74" s="53" t="s">
        <v>260</v>
      </c>
      <c r="C74" s="161"/>
      <c r="D74" s="162"/>
      <c r="E74" s="53"/>
      <c r="F74" s="172"/>
      <c r="G74" s="192">
        <v>42734</v>
      </c>
      <c r="H74" s="47"/>
      <c r="I74" s="53"/>
      <c r="J74" s="100">
        <v>2954</v>
      </c>
    </row>
    <row r="75" spans="1:10" ht="12.75" customHeight="1">
      <c r="A75" s="47"/>
      <c r="B75" s="53" t="s">
        <v>212</v>
      </c>
      <c r="C75" s="193"/>
      <c r="D75" s="194"/>
      <c r="E75" s="53"/>
      <c r="F75" s="131"/>
      <c r="G75" s="192">
        <v>42734</v>
      </c>
      <c r="H75" s="47"/>
      <c r="I75" s="53"/>
      <c r="J75" s="100">
        <v>169</v>
      </c>
    </row>
    <row r="76" spans="1:10" ht="12.75">
      <c r="A76" s="47"/>
      <c r="B76" s="53" t="s">
        <v>213</v>
      </c>
      <c r="C76" s="158"/>
      <c r="D76" s="158"/>
      <c r="E76" s="53"/>
      <c r="F76" s="133"/>
      <c r="G76" s="192">
        <v>42734</v>
      </c>
      <c r="H76" s="47"/>
      <c r="I76" s="53"/>
      <c r="J76" s="100">
        <v>5282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SUM(J67:J76)</f>
        <v>33020.92</v>
      </c>
      <c r="K77" s="61"/>
    </row>
    <row r="78" spans="1:11" s="46" customFormat="1" ht="15.75">
      <c r="A78" s="43" t="s">
        <v>47</v>
      </c>
      <c r="B78" s="249" t="s">
        <v>48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1" ht="12.75">
      <c r="A80" s="47"/>
      <c r="B80" s="233"/>
      <c r="C80" s="234"/>
      <c r="D80" s="234"/>
      <c r="E80" s="234"/>
      <c r="F80" s="235"/>
      <c r="G80" s="169"/>
      <c r="H80" s="47"/>
      <c r="I80" s="47"/>
      <c r="J80" s="100"/>
      <c r="K80" s="32"/>
    </row>
    <row r="81" spans="1:11" ht="12.75">
      <c r="A81" s="47"/>
      <c r="B81" s="170"/>
      <c r="C81" s="171"/>
      <c r="D81" s="171"/>
      <c r="E81" s="171"/>
      <c r="F81" s="172"/>
      <c r="G81" s="169"/>
      <c r="H81" s="47"/>
      <c r="I81" s="47"/>
      <c r="J81" s="101"/>
      <c r="K81" s="32"/>
    </row>
    <row r="82" spans="1:11" ht="14.25" customHeight="1">
      <c r="A82" s="47"/>
      <c r="B82" s="239"/>
      <c r="C82" s="240"/>
      <c r="D82" s="240"/>
      <c r="E82" s="240"/>
      <c r="F82" s="241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0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5">
    <mergeCell ref="J41:K41"/>
    <mergeCell ref="J42:K42"/>
    <mergeCell ref="J43:K43"/>
    <mergeCell ref="B78:F78"/>
    <mergeCell ref="B77:F77"/>
    <mergeCell ref="E64:F64"/>
    <mergeCell ref="J44:K44"/>
    <mergeCell ref="B63:F63"/>
    <mergeCell ref="B79:F79"/>
    <mergeCell ref="B82:F82"/>
    <mergeCell ref="B83:F83"/>
    <mergeCell ref="D90:F90"/>
    <mergeCell ref="E65:F65"/>
    <mergeCell ref="E66:F66"/>
    <mergeCell ref="B80:F80"/>
  </mergeCells>
  <hyperlinks>
    <hyperlink ref="K5" r:id="rId1" display="www.jreu-21-kaluga.ru"/>
  </hyperlinks>
  <printOptions/>
  <pageMargins left="0.7086614173228347" right="0.2" top="0.26" bottom="0.3" header="0.2" footer="0.19"/>
  <pageSetup fitToHeight="3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4"/>
  <sheetViews>
    <sheetView zoomScalePageLayoutView="0" workbookViewId="0" topLeftCell="A1">
      <selection activeCell="E91" sqref="E91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8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5.140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153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10182.61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v>10182.61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2:10" ht="14.25">
      <c r="B18" s="2"/>
      <c r="C18" s="2"/>
      <c r="D18" s="2"/>
      <c r="E18" s="2"/>
      <c r="F18" s="2"/>
      <c r="G18" s="2"/>
      <c r="H18" s="2"/>
      <c r="I18" s="2"/>
      <c r="J18" s="2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14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973864.7704000003</v>
      </c>
      <c r="G22" s="12">
        <v>1002506.89</v>
      </c>
      <c r="H22" s="12">
        <v>971264.0044000002</v>
      </c>
      <c r="I22" s="12">
        <v>31242.884037539065</v>
      </c>
      <c r="J22" s="12">
        <v>-28642.11803753906</v>
      </c>
      <c r="K22" s="63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0">
        <v>0</v>
      </c>
      <c r="F24" s="20">
        <v>172289.7112</v>
      </c>
      <c r="G24" s="20">
        <v>177357.20547719757</v>
      </c>
      <c r="H24" s="20">
        <v>169688.9452</v>
      </c>
      <c r="I24" s="20">
        <v>7668.260277197573</v>
      </c>
      <c r="J24" s="20">
        <v>-5067.494277197571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39101.222400000006</v>
      </c>
      <c r="G25" s="23">
        <v>40251.21973281962</v>
      </c>
      <c r="H25" s="23">
        <v>39101.222400000006</v>
      </c>
      <c r="I25" s="23">
        <v>1149.9973328196138</v>
      </c>
      <c r="J25" s="23">
        <v>-1149.9973328196138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12219.132000000003</v>
      </c>
      <c r="G26" s="23">
        <v>12578.506166506135</v>
      </c>
      <c r="H26" s="23">
        <v>12219.132000000003</v>
      </c>
      <c r="I26" s="23">
        <v>359.3741665061316</v>
      </c>
      <c r="J26" s="23">
        <v>-359.3741665061316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9775.305600000002</v>
      </c>
      <c r="G27" s="23">
        <v>10062.804933204905</v>
      </c>
      <c r="H27" s="23">
        <v>9775.305600000002</v>
      </c>
      <c r="I27" s="23">
        <v>287.49933320490345</v>
      </c>
      <c r="J27" s="23">
        <v>-287.49933320490345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105084.48519999998</v>
      </c>
      <c r="G28" s="23">
        <v>108175.42156141384</v>
      </c>
      <c r="H28" s="23">
        <v>105084.48519999998</v>
      </c>
      <c r="I28" s="23">
        <v>3090.9363614138565</v>
      </c>
      <c r="J28" s="23">
        <v>-3090.9363614138565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6109.566000000002</v>
      </c>
      <c r="G29" s="23">
        <v>6289.253083253067</v>
      </c>
      <c r="H29" s="23">
        <v>3508.8</v>
      </c>
      <c r="I29" s="23">
        <v>2780.4530832530672</v>
      </c>
      <c r="J29" s="23">
        <v>-179.6870832530658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320141.25840000005</v>
      </c>
      <c r="G30" s="22">
        <v>329556.54</v>
      </c>
      <c r="H30" s="22">
        <v>320141.25840000005</v>
      </c>
      <c r="I30" s="23">
        <v>9415.28159999993</v>
      </c>
      <c r="J30" s="23">
        <v>-9415.28159999993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292037.2548000001</v>
      </c>
      <c r="G31" s="23">
        <v>300626.2973794967</v>
      </c>
      <c r="H31" s="23">
        <v>292037.2548000001</v>
      </c>
      <c r="I31" s="23">
        <v>8589.04257949657</v>
      </c>
      <c r="J31" s="23">
        <v>-8589.04257949657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189396.54600000003</v>
      </c>
      <c r="G32" s="23">
        <v>194966.84558084502</v>
      </c>
      <c r="H32" s="23">
        <v>189396.54600000003</v>
      </c>
      <c r="I32" s="23">
        <v>5570.299580844992</v>
      </c>
      <c r="J32" s="23">
        <v>-5570.299580844992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364129.35</v>
      </c>
      <c r="G33" s="12">
        <v>376600.95</v>
      </c>
      <c r="H33" s="12">
        <v>364129.35</v>
      </c>
      <c r="I33" s="12">
        <v>12471.600000000035</v>
      </c>
      <c r="J33" s="12">
        <v>-12471.600000000035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381565.67</v>
      </c>
      <c r="G34" s="12">
        <v>390250.57</v>
      </c>
      <c r="H34" s="12">
        <v>381565.67</v>
      </c>
      <c r="I34" s="12">
        <v>8684.900000000023</v>
      </c>
      <c r="J34" s="12">
        <v>-8684.900000000023</v>
      </c>
      <c r="K34" s="67" t="s">
        <v>80</v>
      </c>
    </row>
    <row r="35" spans="1:11" s="14" customFormat="1" ht="36.75" customHeight="1">
      <c r="A35" s="24" t="s">
        <v>25</v>
      </c>
      <c r="B35" s="11" t="s">
        <v>26</v>
      </c>
      <c r="C35" s="66" t="s">
        <v>68</v>
      </c>
      <c r="D35" s="15">
        <v>0.92</v>
      </c>
      <c r="E35" s="15">
        <v>0</v>
      </c>
      <c r="F35" s="12">
        <v>112416.36</v>
      </c>
      <c r="G35" s="12">
        <v>113806.79</v>
      </c>
      <c r="H35" s="12">
        <v>112416.36</v>
      </c>
      <c r="I35" s="12">
        <v>1390.429999999993</v>
      </c>
      <c r="J35" s="12">
        <v>-1390.429999999993</v>
      </c>
      <c r="K35" s="63"/>
    </row>
    <row r="36" spans="1:11" s="14" customFormat="1" ht="30" customHeight="1">
      <c r="A36" s="24" t="s">
        <v>27</v>
      </c>
      <c r="B36" s="25" t="s">
        <v>28</v>
      </c>
      <c r="C36" s="66" t="s">
        <v>68</v>
      </c>
      <c r="D36" s="26">
        <v>1.8200000000000003</v>
      </c>
      <c r="E36" s="15">
        <v>-25285.44</v>
      </c>
      <c r="F36" s="12">
        <v>222388.47</v>
      </c>
      <c r="G36" s="12">
        <v>229405.75</v>
      </c>
      <c r="H36" s="12">
        <v>531166.8600000001</v>
      </c>
      <c r="I36" s="12">
        <v>-315371.71</v>
      </c>
      <c r="J36" s="12">
        <v>-7017.279999999999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/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11674.84</v>
      </c>
      <c r="J38" s="98" t="s">
        <v>36</v>
      </c>
      <c r="K38" s="99"/>
    </row>
    <row r="39" spans="1:11" s="56" customFormat="1" ht="30" customHeight="1" thickBot="1">
      <c r="A39" s="58"/>
      <c r="B39" s="59"/>
      <c r="C39" s="59"/>
      <c r="D39" s="60"/>
      <c r="E39" s="57"/>
      <c r="F39" s="55"/>
      <c r="G39" s="55"/>
      <c r="H39" s="55"/>
      <c r="I39" s="55"/>
      <c r="J39" s="55"/>
      <c r="K39" s="68"/>
    </row>
    <row r="40" spans="1:11" s="56" customFormat="1" ht="90" thickBot="1">
      <c r="A40" s="69" t="s">
        <v>30</v>
      </c>
      <c r="B40" s="70" t="s">
        <v>31</v>
      </c>
      <c r="C40" s="8" t="s">
        <v>65</v>
      </c>
      <c r="D40" s="8" t="str">
        <f>D20</f>
        <v>Тариф  на 31.12.16</v>
      </c>
      <c r="E40" s="8" t="s">
        <v>188</v>
      </c>
      <c r="F40" s="8" t="s">
        <v>189</v>
      </c>
      <c r="G40" s="8" t="s">
        <v>190</v>
      </c>
      <c r="H40" s="8" t="s">
        <v>191</v>
      </c>
      <c r="I40" s="8" t="s">
        <v>186</v>
      </c>
      <c r="J40" s="226" t="s">
        <v>66</v>
      </c>
      <c r="K40" s="227"/>
    </row>
    <row r="41" spans="1:11" s="21" customFormat="1" ht="15">
      <c r="A41" s="71"/>
      <c r="B41" s="72" t="s">
        <v>7</v>
      </c>
      <c r="C41" s="72"/>
      <c r="D41" s="73"/>
      <c r="E41" s="74"/>
      <c r="F41" s="74"/>
      <c r="G41" s="74"/>
      <c r="H41" s="74"/>
      <c r="I41" s="74"/>
      <c r="J41" s="228"/>
      <c r="K41" s="228"/>
    </row>
    <row r="42" spans="1:11" ht="55.5" customHeight="1">
      <c r="A42" s="17"/>
      <c r="B42" s="18" t="s">
        <v>192</v>
      </c>
      <c r="C42" s="18" t="s">
        <v>82</v>
      </c>
      <c r="D42" s="27" t="s">
        <v>216</v>
      </c>
      <c r="E42" s="23">
        <v>784858.29</v>
      </c>
      <c r="F42" s="23">
        <v>804373.9</v>
      </c>
      <c r="G42" s="23">
        <v>784858.29</v>
      </c>
      <c r="H42" s="23">
        <v>19515.609999999986</v>
      </c>
      <c r="I42" s="23">
        <v>-19515.609999999986</v>
      </c>
      <c r="J42" s="229" t="s">
        <v>83</v>
      </c>
      <c r="K42" s="229"/>
    </row>
    <row r="43" spans="1:11" ht="39" customHeight="1">
      <c r="A43" s="17"/>
      <c r="B43" s="18" t="s">
        <v>33</v>
      </c>
      <c r="C43" s="18" t="s">
        <v>86</v>
      </c>
      <c r="D43" s="27">
        <v>1914.46</v>
      </c>
      <c r="E43" s="23">
        <v>1292350</v>
      </c>
      <c r="F43" s="23">
        <v>1324703.85</v>
      </c>
      <c r="G43" s="23">
        <v>1292350</v>
      </c>
      <c r="H43" s="23">
        <v>32353.850000000093</v>
      </c>
      <c r="I43" s="23">
        <v>-32353.850000000093</v>
      </c>
      <c r="J43" s="229" t="s">
        <v>151</v>
      </c>
      <c r="K43" s="229"/>
    </row>
    <row r="44" spans="1:11" ht="25.5" customHeight="1" hidden="1">
      <c r="A44" s="17"/>
      <c r="B44" s="18" t="s">
        <v>34</v>
      </c>
      <c r="C44" s="18"/>
      <c r="D44" s="27"/>
      <c r="E44" s="23"/>
      <c r="F44" s="23"/>
      <c r="G44" s="23">
        <v>0</v>
      </c>
      <c r="H44" s="23">
        <v>0</v>
      </c>
      <c r="I44" s="23">
        <v>0</v>
      </c>
      <c r="J44" s="75" t="s">
        <v>85</v>
      </c>
      <c r="K44" s="53"/>
    </row>
    <row r="45" spans="1:11" ht="34.5" customHeight="1">
      <c r="A45" s="17"/>
      <c r="B45" s="18" t="s">
        <v>35</v>
      </c>
      <c r="C45" s="18" t="s">
        <v>86</v>
      </c>
      <c r="D45" s="27">
        <v>1914.46</v>
      </c>
      <c r="E45" s="23">
        <v>3590583.53</v>
      </c>
      <c r="F45" s="23">
        <v>3609520.32</v>
      </c>
      <c r="G45" s="23">
        <v>3590583.53</v>
      </c>
      <c r="H45" s="23">
        <v>18936.790000000037</v>
      </c>
      <c r="I45" s="23">
        <v>-18936.790000000037</v>
      </c>
      <c r="J45" s="229" t="s">
        <v>152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>
      <c r="A60" s="124"/>
      <c r="B60" s="29"/>
      <c r="C60" s="29"/>
      <c r="D60" s="29"/>
      <c r="E60" s="29"/>
      <c r="F60" s="29"/>
      <c r="L60" s="123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2.75">
      <c r="A66" s="43" t="s">
        <v>43</v>
      </c>
      <c r="B66" s="80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217</v>
      </c>
      <c r="C68" s="199"/>
      <c r="D68" s="200"/>
      <c r="E68" s="145" t="s">
        <v>218</v>
      </c>
      <c r="F68" s="159"/>
      <c r="G68" s="192">
        <v>42398</v>
      </c>
      <c r="H68" s="47" t="s">
        <v>200</v>
      </c>
      <c r="I68" s="53">
        <v>150</v>
      </c>
      <c r="J68" s="100">
        <v>5200</v>
      </c>
    </row>
    <row r="69" spans="1:10" ht="12.75" customHeight="1">
      <c r="A69" s="47"/>
      <c r="B69" s="53" t="s">
        <v>92</v>
      </c>
      <c r="C69" s="199"/>
      <c r="D69" s="200"/>
      <c r="E69" s="145" t="s">
        <v>219</v>
      </c>
      <c r="F69" s="120"/>
      <c r="G69" s="192">
        <v>42460</v>
      </c>
      <c r="H69" s="47" t="s">
        <v>90</v>
      </c>
      <c r="I69" s="53">
        <v>348</v>
      </c>
      <c r="J69" s="100">
        <v>318176.2</v>
      </c>
    </row>
    <row r="70" spans="1:10" ht="12.75" customHeight="1">
      <c r="A70" s="47"/>
      <c r="B70" s="53" t="s">
        <v>199</v>
      </c>
      <c r="C70" s="199"/>
      <c r="D70" s="200"/>
      <c r="E70" s="145" t="s">
        <v>195</v>
      </c>
      <c r="F70" s="120"/>
      <c r="G70" s="192">
        <v>42516</v>
      </c>
      <c r="H70" s="47" t="s">
        <v>200</v>
      </c>
      <c r="I70" s="53">
        <v>1226</v>
      </c>
      <c r="J70" s="100">
        <v>3163.08</v>
      </c>
    </row>
    <row r="71" spans="1:10" ht="12.75" customHeight="1">
      <c r="A71" s="47"/>
      <c r="B71" s="53" t="s">
        <v>201</v>
      </c>
      <c r="C71" s="199"/>
      <c r="D71" s="200"/>
      <c r="E71" s="145" t="s">
        <v>91</v>
      </c>
      <c r="F71" s="120"/>
      <c r="G71" s="192">
        <v>42521</v>
      </c>
      <c r="H71" s="47" t="s">
        <v>53</v>
      </c>
      <c r="I71" s="53">
        <v>4</v>
      </c>
      <c r="J71" s="100">
        <v>15704.32</v>
      </c>
    </row>
    <row r="72" spans="1:10" ht="12.75" customHeight="1">
      <c r="A72" s="47"/>
      <c r="B72" s="53" t="s">
        <v>220</v>
      </c>
      <c r="C72" s="158"/>
      <c r="D72" s="158"/>
      <c r="E72" s="145" t="s">
        <v>221</v>
      </c>
      <c r="F72" s="177"/>
      <c r="G72" s="192">
        <v>42545</v>
      </c>
      <c r="H72" s="47" t="s">
        <v>53</v>
      </c>
      <c r="I72" s="53">
        <v>3</v>
      </c>
      <c r="J72" s="100">
        <v>70000</v>
      </c>
    </row>
    <row r="73" spans="1:10" ht="12.75" customHeight="1">
      <c r="A73" s="47"/>
      <c r="B73" s="53" t="s">
        <v>205</v>
      </c>
      <c r="C73" s="158"/>
      <c r="D73" s="158"/>
      <c r="E73" s="145" t="s">
        <v>91</v>
      </c>
      <c r="F73" s="177"/>
      <c r="G73" s="192">
        <v>42535</v>
      </c>
      <c r="H73" s="47"/>
      <c r="I73" s="53"/>
      <c r="J73" s="100">
        <v>5400</v>
      </c>
    </row>
    <row r="74" spans="1:10" ht="12.75" customHeight="1">
      <c r="A74" s="47"/>
      <c r="B74" s="53" t="s">
        <v>199</v>
      </c>
      <c r="C74" s="158"/>
      <c r="D74" s="158"/>
      <c r="E74" s="145" t="s">
        <v>195</v>
      </c>
      <c r="F74" s="177"/>
      <c r="G74" s="192">
        <v>42566</v>
      </c>
      <c r="H74" s="47" t="s">
        <v>200</v>
      </c>
      <c r="I74" s="53">
        <v>1226</v>
      </c>
      <c r="J74" s="100">
        <v>3163.08</v>
      </c>
    </row>
    <row r="75" spans="1:10" ht="12.75" customHeight="1">
      <c r="A75" s="47"/>
      <c r="B75" s="53" t="s">
        <v>199</v>
      </c>
      <c r="C75" s="199"/>
      <c r="D75" s="200"/>
      <c r="E75" s="145" t="s">
        <v>195</v>
      </c>
      <c r="F75" s="131"/>
      <c r="G75" s="192">
        <v>42612</v>
      </c>
      <c r="H75" s="47" t="s">
        <v>200</v>
      </c>
      <c r="I75" s="53">
        <v>1226</v>
      </c>
      <c r="J75" s="100">
        <v>3163.08</v>
      </c>
    </row>
    <row r="76" spans="1:10" ht="12.75" customHeight="1">
      <c r="A76" s="47"/>
      <c r="B76" s="53" t="s">
        <v>222</v>
      </c>
      <c r="C76" s="158"/>
      <c r="D76" s="158"/>
      <c r="E76" s="145" t="s">
        <v>195</v>
      </c>
      <c r="F76" s="177"/>
      <c r="G76" s="192">
        <v>42649</v>
      </c>
      <c r="H76" s="47" t="s">
        <v>53</v>
      </c>
      <c r="I76" s="53">
        <v>2</v>
      </c>
      <c r="J76" s="100">
        <v>6026.81</v>
      </c>
    </row>
    <row r="77" spans="1:10" ht="12.75" customHeight="1">
      <c r="A77" s="47"/>
      <c r="B77" s="53" t="s">
        <v>223</v>
      </c>
      <c r="C77" s="190"/>
      <c r="D77" s="191"/>
      <c r="E77" s="145" t="s">
        <v>224</v>
      </c>
      <c r="F77" s="120"/>
      <c r="G77" s="192">
        <v>42674</v>
      </c>
      <c r="H77" s="47" t="s">
        <v>200</v>
      </c>
      <c r="I77" s="53">
        <v>100</v>
      </c>
      <c r="J77" s="100">
        <v>37735.29</v>
      </c>
    </row>
    <row r="78" spans="1:10" ht="12.75" customHeight="1">
      <c r="A78" s="47"/>
      <c r="B78" s="53" t="s">
        <v>225</v>
      </c>
      <c r="C78" s="190"/>
      <c r="D78" s="191"/>
      <c r="E78" s="145" t="s">
        <v>226</v>
      </c>
      <c r="F78" s="177"/>
      <c r="G78" s="192">
        <v>42697</v>
      </c>
      <c r="H78" s="47" t="s">
        <v>53</v>
      </c>
      <c r="I78" s="53">
        <v>1</v>
      </c>
      <c r="J78" s="100">
        <v>49220</v>
      </c>
    </row>
    <row r="79" spans="1:10" ht="12.75" customHeight="1">
      <c r="A79" s="47"/>
      <c r="B79" s="53" t="s">
        <v>227</v>
      </c>
      <c r="C79" s="86"/>
      <c r="D79" s="86"/>
      <c r="E79" s="145" t="s">
        <v>159</v>
      </c>
      <c r="F79" s="120"/>
      <c r="G79" s="192">
        <v>42678</v>
      </c>
      <c r="H79" s="101"/>
      <c r="I79" s="53"/>
      <c r="J79" s="100">
        <v>5000</v>
      </c>
    </row>
    <row r="80" spans="1:10" ht="12.75" customHeight="1">
      <c r="A80" s="47"/>
      <c r="B80" s="53" t="s">
        <v>211</v>
      </c>
      <c r="C80" s="121"/>
      <c r="D80" s="120"/>
      <c r="E80" s="145"/>
      <c r="F80" s="120"/>
      <c r="G80" s="192">
        <v>42734</v>
      </c>
      <c r="H80" s="47"/>
      <c r="I80" s="53"/>
      <c r="J80" s="100">
        <v>1346</v>
      </c>
    </row>
    <row r="81" spans="1:10" ht="12.75" customHeight="1">
      <c r="A81" s="47"/>
      <c r="B81" s="53" t="s">
        <v>212</v>
      </c>
      <c r="C81" s="121"/>
      <c r="D81" s="120"/>
      <c r="E81" s="145"/>
      <c r="F81" s="120"/>
      <c r="G81" s="192">
        <v>42734</v>
      </c>
      <c r="H81" s="47"/>
      <c r="I81" s="53"/>
      <c r="J81" s="100">
        <v>3042</v>
      </c>
    </row>
    <row r="82" spans="1:10" ht="12.75" customHeight="1">
      <c r="A82" s="47"/>
      <c r="B82" s="53" t="s">
        <v>213</v>
      </c>
      <c r="C82" s="121"/>
      <c r="D82" s="120"/>
      <c r="E82" s="145"/>
      <c r="F82" s="120"/>
      <c r="G82" s="192">
        <v>42734</v>
      </c>
      <c r="H82" s="47"/>
      <c r="I82" s="53"/>
      <c r="J82" s="100">
        <v>4827</v>
      </c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SUM(J68:J82)</f>
        <v>531166.8600000001</v>
      </c>
      <c r="K83" s="61"/>
    </row>
    <row r="84" spans="1:11" s="46" customFormat="1" ht="12.75">
      <c r="A84" s="43" t="s">
        <v>47</v>
      </c>
      <c r="B84" s="231" t="s">
        <v>48</v>
      </c>
      <c r="C84" s="231"/>
      <c r="D84" s="231"/>
      <c r="E84" s="231"/>
      <c r="F84" s="231"/>
      <c r="G84" s="168"/>
      <c r="H84" s="43"/>
      <c r="I84" s="43"/>
      <c r="J84" s="43"/>
      <c r="K84" s="61"/>
    </row>
    <row r="85" spans="1:11" ht="12.75">
      <c r="A85" s="47"/>
      <c r="B85" s="232" t="s">
        <v>7</v>
      </c>
      <c r="C85" s="232"/>
      <c r="D85" s="232"/>
      <c r="E85" s="232"/>
      <c r="F85" s="232"/>
      <c r="G85" s="169"/>
      <c r="H85" s="47"/>
      <c r="I85" s="47"/>
      <c r="J85" s="47"/>
      <c r="K85" s="32"/>
    </row>
    <row r="86" spans="1:11" ht="14.25" customHeight="1">
      <c r="A86" s="47"/>
      <c r="B86" s="239"/>
      <c r="C86" s="240"/>
      <c r="D86" s="240"/>
      <c r="E86" s="240"/>
      <c r="F86" s="241"/>
      <c r="G86" s="18"/>
      <c r="H86" s="47"/>
      <c r="I86" s="47"/>
      <c r="J86" s="47"/>
      <c r="K86" s="32"/>
    </row>
    <row r="87" spans="1:11" s="46" customFormat="1" ht="12.75">
      <c r="A87" s="43"/>
      <c r="B87" s="236" t="s">
        <v>46</v>
      </c>
      <c r="C87" s="236"/>
      <c r="D87" s="236"/>
      <c r="E87" s="236"/>
      <c r="F87" s="236"/>
      <c r="G87" s="166"/>
      <c r="H87" s="43"/>
      <c r="I87" s="43"/>
      <c r="J87" s="82">
        <v>0</v>
      </c>
      <c r="K87" s="61"/>
    </row>
    <row r="88" ht="12.75">
      <c r="K88" s="54"/>
    </row>
    <row r="90" spans="1:8" s="21" customFormat="1" ht="15">
      <c r="A90" s="48"/>
      <c r="B90" s="49" t="s">
        <v>160</v>
      </c>
      <c r="C90" s="49"/>
      <c r="D90" s="49"/>
      <c r="E90" s="49"/>
      <c r="F90" s="49"/>
      <c r="H90" s="21" t="s">
        <v>214</v>
      </c>
    </row>
    <row r="91" spans="1:6" s="21" customFormat="1" ht="15">
      <c r="A91" s="48"/>
      <c r="B91" s="50"/>
      <c r="C91" s="50"/>
      <c r="D91" s="50"/>
      <c r="E91" s="50"/>
      <c r="F91" s="50"/>
    </row>
    <row r="92" spans="1:6" s="21" customFormat="1" ht="15">
      <c r="A92" s="48"/>
      <c r="B92" s="50"/>
      <c r="C92" s="50"/>
      <c r="D92" s="50"/>
      <c r="E92" s="50"/>
      <c r="F92" s="50"/>
    </row>
    <row r="93" spans="1:6" s="49" customFormat="1" ht="15">
      <c r="A93" s="48"/>
      <c r="B93" s="49" t="s">
        <v>45</v>
      </c>
      <c r="D93" s="49" t="s">
        <v>428</v>
      </c>
      <c r="F93" s="49" t="s">
        <v>162</v>
      </c>
    </row>
    <row r="94" spans="1:6" s="49" customFormat="1" ht="18">
      <c r="A94" s="48"/>
      <c r="D94" s="230" t="s">
        <v>49</v>
      </c>
      <c r="E94" s="230"/>
      <c r="F94" s="230"/>
    </row>
    <row r="95" s="49" customFormat="1" ht="15">
      <c r="A95" s="48"/>
    </row>
    <row r="96" s="49" customFormat="1" ht="15">
      <c r="A96" s="48"/>
    </row>
    <row r="97" spans="1:2" s="49" customFormat="1" ht="15">
      <c r="A97" s="48"/>
      <c r="B97" s="49" t="s">
        <v>50</v>
      </c>
    </row>
    <row r="98" spans="1:7" s="49" customFormat="1" ht="18">
      <c r="A98" s="48"/>
      <c r="D98" s="51" t="s">
        <v>51</v>
      </c>
      <c r="E98" s="51"/>
      <c r="G98" s="51" t="s">
        <v>164</v>
      </c>
    </row>
    <row r="99" s="49" customFormat="1" ht="15">
      <c r="A99" s="48"/>
    </row>
    <row r="100" s="49" customFormat="1" ht="15">
      <c r="A100" s="48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</sheetData>
  <sheetProtection/>
  <mergeCells count="15">
    <mergeCell ref="B87:F87"/>
    <mergeCell ref="D94:F94"/>
    <mergeCell ref="J40:K40"/>
    <mergeCell ref="J41:K41"/>
    <mergeCell ref="J42:K42"/>
    <mergeCell ref="J43:K43"/>
    <mergeCell ref="J45:K45"/>
    <mergeCell ref="B83:F83"/>
    <mergeCell ref="B84:F84"/>
    <mergeCell ref="B85:F85"/>
    <mergeCell ref="B86:F86"/>
    <mergeCell ref="E65:F65"/>
    <mergeCell ref="B64:F64"/>
    <mergeCell ref="E66:F66"/>
    <mergeCell ref="E67:F67"/>
  </mergeCells>
  <hyperlinks>
    <hyperlink ref="K5" r:id="rId1" display="www.jreu-21-kaluga.ru"/>
  </hyperlinks>
  <printOptions/>
  <pageMargins left="0.7086614173228347" right="0.2" top="0.27" bottom="0.28" header="0.2" footer="0.21"/>
  <pageSetup fitToHeight="3" fitToWidth="1" horizontalDpi="600" verticalDpi="600" orientation="landscape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PageLayoutView="0" workbookViewId="0" topLeftCell="A61">
      <selection activeCell="E82" sqref="E82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140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127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1610.6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'[10]Лист1'!AL10</f>
        <v>1610.6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146593.106</v>
      </c>
      <c r="G22" s="12">
        <v>156193.02</v>
      </c>
      <c r="H22" s="12">
        <v>145626.476</v>
      </c>
      <c r="I22" s="12">
        <v>10566.542910161723</v>
      </c>
      <c r="J22" s="12">
        <v>-9599.912910161724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27258.896</v>
      </c>
      <c r="G24" s="22">
        <v>29043.993979538984</v>
      </c>
      <c r="H24" s="22">
        <v>26292.266</v>
      </c>
      <c r="I24" s="22">
        <v>2751.727979538984</v>
      </c>
      <c r="J24" s="22">
        <v>-1785.097979538984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6186.431999999999</v>
      </c>
      <c r="G25" s="23">
        <v>6591.561659827576</v>
      </c>
      <c r="H25" s="23">
        <v>6186.431999999999</v>
      </c>
      <c r="I25" s="23">
        <v>405.1296598275767</v>
      </c>
      <c r="J25" s="23">
        <v>-405.1296598275767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1933.2599999999998</v>
      </c>
      <c r="G26" s="23">
        <v>2059.8630186961177</v>
      </c>
      <c r="H26" s="23">
        <v>1933.2599999999998</v>
      </c>
      <c r="I26" s="23">
        <v>126.60301869611794</v>
      </c>
      <c r="J26" s="23">
        <v>-126.60301869611794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1546.6079999999997</v>
      </c>
      <c r="G27" s="23">
        <v>1647.890414956894</v>
      </c>
      <c r="H27" s="23">
        <v>1546.6079999999997</v>
      </c>
      <c r="I27" s="23">
        <v>101.28241495689417</v>
      </c>
      <c r="J27" s="23">
        <v>-101.28241495689417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16625.966</v>
      </c>
      <c r="G28" s="23">
        <v>17714.747376710337</v>
      </c>
      <c r="H28" s="23">
        <v>16625.966</v>
      </c>
      <c r="I28" s="23">
        <v>1088.7813767103362</v>
      </c>
      <c r="J28" s="23">
        <v>-1088.7813767103362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966.6299999999999</v>
      </c>
      <c r="G29" s="23">
        <v>1029.9315093480589</v>
      </c>
      <c r="H29" s="23">
        <v>0</v>
      </c>
      <c r="I29" s="23">
        <v>1029.9315093480589</v>
      </c>
      <c r="J29" s="23">
        <v>-63.30150934805897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36.56</v>
      </c>
      <c r="E30" s="22">
        <v>0</v>
      </c>
      <c r="F30" s="23">
        <v>438.72</v>
      </c>
      <c r="G30" s="23">
        <v>467.450370649763</v>
      </c>
      <c r="H30" s="23">
        <v>438.72</v>
      </c>
      <c r="I30" s="23">
        <v>28.73037064976296</v>
      </c>
      <c r="J30" s="23">
        <v>-28.73037064976296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50651.41199999999</v>
      </c>
      <c r="G31" s="22">
        <v>53968.41</v>
      </c>
      <c r="H31" s="22">
        <v>50651.41199999999</v>
      </c>
      <c r="I31" s="23">
        <v>3316.998000000014</v>
      </c>
      <c r="J31" s="23">
        <v>-3316.998000000014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46204.91400000001</v>
      </c>
      <c r="G32" s="23">
        <v>49230.72614683723</v>
      </c>
      <c r="H32" s="23">
        <v>46204.91400000001</v>
      </c>
      <c r="I32" s="23">
        <v>3025.812146837219</v>
      </c>
      <c r="J32" s="23">
        <v>-3025.812146837219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22039.163999999997</v>
      </c>
      <c r="G33" s="23">
        <v>23482.43841313574</v>
      </c>
      <c r="H33" s="23">
        <v>22039.163999999997</v>
      </c>
      <c r="I33" s="23">
        <v>1443.274413135743</v>
      </c>
      <c r="J33" s="23">
        <v>-1443.274413135743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57611.58</v>
      </c>
      <c r="G34" s="12">
        <v>62419.85</v>
      </c>
      <c r="H34" s="12">
        <v>57611.58</v>
      </c>
      <c r="I34" s="12">
        <v>4808.269999999997</v>
      </c>
      <c r="J34" s="12">
        <v>-4808.269999999997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19987.59</v>
      </c>
      <c r="F35" s="12">
        <v>31899.75</v>
      </c>
      <c r="G35" s="12">
        <v>34899.75</v>
      </c>
      <c r="H35" s="12">
        <v>9874.6</v>
      </c>
      <c r="I35" s="12">
        <v>45012.74</v>
      </c>
      <c r="J35" s="12">
        <v>-3000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-77764.69</v>
      </c>
      <c r="F36" s="12">
        <v>0</v>
      </c>
      <c r="G36" s="12">
        <v>93.7</v>
      </c>
      <c r="H36" s="12">
        <v>0</v>
      </c>
      <c r="I36" s="12">
        <v>-74265.51000000001</v>
      </c>
      <c r="J36" s="12">
        <v>-93.7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/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/>
      <c r="J38" s="98" t="s">
        <v>36</v>
      </c>
      <c r="K38" s="98"/>
    </row>
    <row r="39" spans="1:11" s="92" customFormat="1" ht="15.75" customHeight="1">
      <c r="A39" s="93"/>
      <c r="B39" s="94" t="s">
        <v>122</v>
      </c>
      <c r="C39" s="95"/>
      <c r="D39" s="96"/>
      <c r="E39" s="97"/>
      <c r="F39" s="98"/>
      <c r="G39" s="98"/>
      <c r="H39" s="98"/>
      <c r="I39" s="98"/>
      <c r="J39" s="98" t="s">
        <v>36</v>
      </c>
      <c r="K39" s="99"/>
    </row>
    <row r="40" spans="1:11" s="92" customFormat="1" ht="15.75" customHeight="1">
      <c r="A40" s="93"/>
      <c r="B40" s="94" t="s">
        <v>149</v>
      </c>
      <c r="C40" s="95"/>
      <c r="D40" s="96"/>
      <c r="E40" s="97"/>
      <c r="F40" s="98"/>
      <c r="G40" s="98"/>
      <c r="H40" s="98"/>
      <c r="I40" s="98">
        <v>3405.48</v>
      </c>
      <c r="J40" s="98" t="s">
        <v>36</v>
      </c>
      <c r="K40" s="98"/>
    </row>
    <row r="41" spans="1:11" s="56" customFormat="1" ht="30" customHeight="1" thickBot="1">
      <c r="A41" s="58"/>
      <c r="B41" s="59"/>
      <c r="C41" s="59"/>
      <c r="D41" s="60"/>
      <c r="E41" s="57"/>
      <c r="F41" s="55"/>
      <c r="G41" s="55"/>
      <c r="H41" s="55"/>
      <c r="I41" s="55"/>
      <c r="J41" s="55"/>
      <c r="K41" s="68"/>
    </row>
    <row r="42" spans="1:11" s="56" customFormat="1" ht="90" thickBot="1">
      <c r="A42" s="69" t="s">
        <v>30</v>
      </c>
      <c r="B42" s="70" t="s">
        <v>31</v>
      </c>
      <c r="C42" s="8" t="s">
        <v>65</v>
      </c>
      <c r="D42" s="8" t="str">
        <f>D20</f>
        <v>Тариф  на 31.12.16</v>
      </c>
      <c r="E42" s="8" t="s">
        <v>188</v>
      </c>
      <c r="F42" s="8" t="s">
        <v>189</v>
      </c>
      <c r="G42" s="8" t="s">
        <v>190</v>
      </c>
      <c r="H42" s="8" t="s">
        <v>191</v>
      </c>
      <c r="I42" s="8" t="s">
        <v>186</v>
      </c>
      <c r="J42" s="226" t="s">
        <v>66</v>
      </c>
      <c r="K42" s="227"/>
    </row>
    <row r="43" spans="1:11" s="21" customFormat="1" ht="15">
      <c r="A43" s="71"/>
      <c r="B43" s="72" t="s">
        <v>7</v>
      </c>
      <c r="C43" s="72"/>
      <c r="D43" s="73"/>
      <c r="E43" s="74"/>
      <c r="F43" s="74"/>
      <c r="G43" s="74"/>
      <c r="H43" s="74"/>
      <c r="I43" s="74"/>
      <c r="J43" s="228"/>
      <c r="K43" s="228"/>
    </row>
    <row r="44" spans="1:11" ht="55.5" customHeight="1">
      <c r="A44" s="17"/>
      <c r="B44" s="18" t="s">
        <v>32</v>
      </c>
      <c r="C44" s="18" t="s">
        <v>82</v>
      </c>
      <c r="D44" s="27" t="s">
        <v>240</v>
      </c>
      <c r="E44" s="23">
        <v>197690.08</v>
      </c>
      <c r="F44" s="23">
        <v>223440.81</v>
      </c>
      <c r="G44" s="23">
        <v>197690.08</v>
      </c>
      <c r="H44" s="23">
        <v>25750.73000000001</v>
      </c>
      <c r="I44" s="23">
        <v>-25750.73000000001</v>
      </c>
      <c r="J44" s="229" t="s">
        <v>83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1687.82</v>
      </c>
      <c r="E45" s="23">
        <v>496132.17</v>
      </c>
      <c r="F45" s="23">
        <v>498825.88</v>
      </c>
      <c r="G45" s="23">
        <v>496132.17</v>
      </c>
      <c r="H45" s="23">
        <v>2693.710000000021</v>
      </c>
      <c r="I45" s="23">
        <v>-2693.710000000021</v>
      </c>
      <c r="J45" s="229" t="s">
        <v>87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2"/>
      <c r="G57" s="1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217</v>
      </c>
      <c r="C68" s="190"/>
      <c r="D68" s="191"/>
      <c r="E68" s="53" t="s">
        <v>218</v>
      </c>
      <c r="F68" s="159"/>
      <c r="G68" s="192">
        <v>42391</v>
      </c>
      <c r="H68" s="47" t="s">
        <v>200</v>
      </c>
      <c r="I68" s="53">
        <v>80</v>
      </c>
      <c r="J68" s="100">
        <v>2000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31"/>
      <c r="G69" s="192">
        <v>42515</v>
      </c>
      <c r="H69" s="47"/>
      <c r="I69" s="53"/>
      <c r="J69" s="100">
        <v>2541.3</v>
      </c>
    </row>
    <row r="70" spans="1:10" ht="12.75" customHeight="1">
      <c r="A70" s="47"/>
      <c r="B70" s="53" t="s">
        <v>199</v>
      </c>
      <c r="C70" s="190"/>
      <c r="D70" s="191"/>
      <c r="E70" s="53" t="s">
        <v>195</v>
      </c>
      <c r="F70" s="131"/>
      <c r="G70" s="192">
        <v>42552</v>
      </c>
      <c r="H70" s="47" t="s">
        <v>200</v>
      </c>
      <c r="I70" s="53">
        <v>985</v>
      </c>
      <c r="J70" s="100">
        <v>2541.3</v>
      </c>
    </row>
    <row r="71" spans="1:10" ht="12.75" customHeight="1">
      <c r="A71" s="47"/>
      <c r="B71" s="53" t="s">
        <v>227</v>
      </c>
      <c r="C71" s="190"/>
      <c r="D71" s="191"/>
      <c r="E71" s="53" t="s">
        <v>159</v>
      </c>
      <c r="F71" s="131"/>
      <c r="G71" s="192">
        <v>42689</v>
      </c>
      <c r="H71" s="47" t="s">
        <v>90</v>
      </c>
      <c r="I71" s="53">
        <v>40</v>
      </c>
      <c r="J71" s="100">
        <v>1400</v>
      </c>
    </row>
    <row r="72" spans="1:10" ht="12.75" customHeight="1">
      <c r="A72" s="47"/>
      <c r="B72" s="53" t="s">
        <v>260</v>
      </c>
      <c r="C72" s="190"/>
      <c r="D72" s="191"/>
      <c r="E72" s="53"/>
      <c r="F72" s="131"/>
      <c r="G72" s="192">
        <v>42734</v>
      </c>
      <c r="H72" s="47"/>
      <c r="I72" s="53"/>
      <c r="J72" s="100">
        <v>1230</v>
      </c>
    </row>
    <row r="73" spans="1:10" ht="12.75" customHeight="1">
      <c r="A73" s="47"/>
      <c r="B73" s="53" t="s">
        <v>212</v>
      </c>
      <c r="C73" s="193"/>
      <c r="D73" s="194"/>
      <c r="E73" s="53"/>
      <c r="F73" s="131"/>
      <c r="G73" s="192">
        <v>42734</v>
      </c>
      <c r="H73" s="47"/>
      <c r="I73" s="53"/>
      <c r="J73" s="100">
        <v>162</v>
      </c>
    </row>
    <row r="74" spans="1:11" s="46" customFormat="1" ht="12.75">
      <c r="A74" s="43"/>
      <c r="B74" s="236" t="s">
        <v>46</v>
      </c>
      <c r="C74" s="236"/>
      <c r="D74" s="236"/>
      <c r="E74" s="236"/>
      <c r="F74" s="236"/>
      <c r="G74" s="166"/>
      <c r="H74" s="43"/>
      <c r="I74" s="43"/>
      <c r="J74" s="82">
        <f>SUM(J68:J73)</f>
        <v>9874.6</v>
      </c>
      <c r="K74" s="61"/>
    </row>
    <row r="75" spans="1:11" s="46" customFormat="1" ht="15.75">
      <c r="A75" s="43" t="s">
        <v>47</v>
      </c>
      <c r="B75" s="249" t="s">
        <v>48</v>
      </c>
      <c r="C75" s="249"/>
      <c r="D75" s="249"/>
      <c r="E75" s="249"/>
      <c r="F75" s="249"/>
      <c r="G75" s="168"/>
      <c r="H75" s="43"/>
      <c r="I75" s="43"/>
      <c r="J75" s="43"/>
      <c r="K75" s="61"/>
    </row>
    <row r="76" spans="1:11" ht="12.75">
      <c r="A76" s="47"/>
      <c r="B76" s="232" t="s">
        <v>7</v>
      </c>
      <c r="C76" s="232"/>
      <c r="D76" s="232"/>
      <c r="E76" s="232"/>
      <c r="F76" s="232"/>
      <c r="G76" s="169"/>
      <c r="H76" s="47"/>
      <c r="I76" s="47"/>
      <c r="J76" s="47"/>
      <c r="K76" s="32"/>
    </row>
    <row r="77" spans="1:11" ht="12.75">
      <c r="A77" s="47"/>
      <c r="B77" s="233"/>
      <c r="C77" s="234"/>
      <c r="D77" s="234"/>
      <c r="E77" s="234"/>
      <c r="F77" s="235"/>
      <c r="G77" s="169"/>
      <c r="H77" s="47"/>
      <c r="I77" s="47"/>
      <c r="J77" s="100"/>
      <c r="K77" s="32"/>
    </row>
    <row r="78" spans="1:11" ht="12.75">
      <c r="A78" s="47"/>
      <c r="B78" s="170"/>
      <c r="C78" s="171"/>
      <c r="D78" s="171"/>
      <c r="E78" s="171"/>
      <c r="F78" s="172"/>
      <c r="G78" s="169"/>
      <c r="H78" s="47"/>
      <c r="I78" s="47"/>
      <c r="J78" s="101"/>
      <c r="K78" s="32"/>
    </row>
    <row r="79" spans="1:11" ht="14.25" customHeight="1">
      <c r="A79" s="47"/>
      <c r="B79" s="239"/>
      <c r="C79" s="240"/>
      <c r="D79" s="240"/>
      <c r="E79" s="240"/>
      <c r="F79" s="241"/>
      <c r="G79" s="18"/>
      <c r="H79" s="47"/>
      <c r="I79" s="47"/>
      <c r="J79" s="101"/>
      <c r="K79" s="32"/>
    </row>
    <row r="80" spans="1:11" s="46" customFormat="1" ht="12.75">
      <c r="A80" s="43"/>
      <c r="B80" s="236" t="s">
        <v>46</v>
      </c>
      <c r="C80" s="236"/>
      <c r="D80" s="236"/>
      <c r="E80" s="236"/>
      <c r="F80" s="236"/>
      <c r="G80" s="166"/>
      <c r="H80" s="43"/>
      <c r="I80" s="43"/>
      <c r="J80" s="82">
        <f>J77+J78</f>
        <v>0</v>
      </c>
      <c r="K80" s="61"/>
    </row>
    <row r="81" ht="12.75">
      <c r="K81" s="54"/>
    </row>
    <row r="83" spans="1:8" s="21" customFormat="1" ht="15">
      <c r="A83" s="48"/>
      <c r="B83" s="49" t="s">
        <v>160</v>
      </c>
      <c r="C83" s="49"/>
      <c r="D83" s="49"/>
      <c r="E83" s="49"/>
      <c r="F83" s="49"/>
      <c r="H83" s="196" t="s">
        <v>214</v>
      </c>
    </row>
    <row r="84" spans="1:6" s="21" customFormat="1" ht="15">
      <c r="A84" s="48"/>
      <c r="B84" s="50"/>
      <c r="C84" s="50"/>
      <c r="D84" s="50"/>
      <c r="E84" s="50"/>
      <c r="F84" s="50"/>
    </row>
    <row r="85" spans="1:6" s="21" customFormat="1" ht="15">
      <c r="A85" s="48"/>
      <c r="B85" s="50"/>
      <c r="C85" s="50"/>
      <c r="D85" s="50"/>
      <c r="E85" s="50"/>
      <c r="F85" s="50"/>
    </row>
    <row r="86" spans="1:6" s="49" customFormat="1" ht="15">
      <c r="A86" s="48"/>
      <c r="B86" s="49" t="s">
        <v>45</v>
      </c>
      <c r="D86" s="49" t="s">
        <v>161</v>
      </c>
      <c r="F86" s="49" t="s">
        <v>162</v>
      </c>
    </row>
    <row r="87" spans="1:6" s="49" customFormat="1" ht="18">
      <c r="A87" s="48"/>
      <c r="D87" s="230" t="s">
        <v>49</v>
      </c>
      <c r="E87" s="230"/>
      <c r="F87" s="230"/>
    </row>
    <row r="88" s="49" customFormat="1" ht="15">
      <c r="A88" s="48"/>
    </row>
    <row r="89" s="49" customFormat="1" ht="15">
      <c r="A89" s="48"/>
    </row>
    <row r="90" spans="1:2" s="49" customFormat="1" ht="15">
      <c r="A90" s="48"/>
      <c r="B90" s="49" t="s">
        <v>50</v>
      </c>
    </row>
    <row r="91" spans="1:7" s="49" customFormat="1" ht="18">
      <c r="A91" s="48"/>
      <c r="D91" s="51" t="s">
        <v>51</v>
      </c>
      <c r="E91" s="51"/>
      <c r="G91" s="51"/>
    </row>
    <row r="92" s="49" customFormat="1" ht="15">
      <c r="A92" s="48"/>
    </row>
    <row r="93" s="49" customFormat="1" ht="15">
      <c r="A93" s="48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</sheetData>
  <sheetProtection/>
  <mergeCells count="15">
    <mergeCell ref="E65:F65"/>
    <mergeCell ref="E66:F66"/>
    <mergeCell ref="J42:K42"/>
    <mergeCell ref="J43:K43"/>
    <mergeCell ref="E67:F67"/>
    <mergeCell ref="B79:F79"/>
    <mergeCell ref="B80:F80"/>
    <mergeCell ref="D87:F87"/>
    <mergeCell ref="J44:K44"/>
    <mergeCell ref="J45:K45"/>
    <mergeCell ref="B64:F64"/>
    <mergeCell ref="B76:F76"/>
    <mergeCell ref="B75:F75"/>
    <mergeCell ref="B77:F77"/>
    <mergeCell ref="B74:F74"/>
  </mergeCells>
  <hyperlinks>
    <hyperlink ref="K5" r:id="rId1" display="www.jreu-21-kaluga.ru"/>
  </hyperlinks>
  <printOptions/>
  <pageMargins left="0.7086614173228347" right="0.2" top="0.24" bottom="0.24" header="0.2" footer="0.19"/>
  <pageSetup fitToHeight="3" fitToWidth="1" horizontalDpi="600" verticalDpi="600" orientation="landscape" paperSize="9" scale="92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5"/>
  <sheetViews>
    <sheetView zoomScalePageLayoutView="0" workbookViewId="0" topLeftCell="A31">
      <selection activeCell="B83" sqref="B83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136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384.8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'[11]Лист1'!B10</f>
        <v>384.8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34908.956</v>
      </c>
      <c r="G22" s="12">
        <v>34622.08</v>
      </c>
      <c r="H22" s="12">
        <v>34678.076</v>
      </c>
      <c r="I22" s="12">
        <v>-55.997725784060606</v>
      </c>
      <c r="J22" s="12">
        <v>286.87772578406066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6510.715999999999</v>
      </c>
      <c r="G24" s="22">
        <v>6457.21201772061</v>
      </c>
      <c r="H24" s="22">
        <v>6279.835999999999</v>
      </c>
      <c r="I24" s="22">
        <v>177.37601772061083</v>
      </c>
      <c r="J24" s="22">
        <v>53.50398227938925</v>
      </c>
      <c r="K24" s="65"/>
    </row>
    <row r="25" spans="1:11" ht="30.75" customHeight="1">
      <c r="A25" s="17"/>
      <c r="B25" s="18" t="s">
        <v>138</v>
      </c>
      <c r="C25" s="18" t="s">
        <v>68</v>
      </c>
      <c r="D25" s="22">
        <v>0.32</v>
      </c>
      <c r="E25" s="22">
        <v>0</v>
      </c>
      <c r="F25" s="23">
        <v>1477.6319999999998</v>
      </c>
      <c r="G25" s="23">
        <v>1465.4890657446185</v>
      </c>
      <c r="H25" s="23">
        <v>1477.6319999999998</v>
      </c>
      <c r="I25" s="23">
        <v>-12.142934255381306</v>
      </c>
      <c r="J25" s="23">
        <v>12.142934255381306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461.76000000000016</v>
      </c>
      <c r="G26" s="23">
        <v>457.96533304519346</v>
      </c>
      <c r="H26" s="23">
        <v>461.76000000000016</v>
      </c>
      <c r="I26" s="23">
        <v>-3.7946669548067007</v>
      </c>
      <c r="J26" s="23">
        <v>3.7946669548067007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369.40799999999996</v>
      </c>
      <c r="G27" s="23">
        <v>366.37226643615463</v>
      </c>
      <c r="H27" s="23">
        <v>369.40799999999996</v>
      </c>
      <c r="I27" s="23">
        <v>-3.0357335638453264</v>
      </c>
      <c r="J27" s="23">
        <v>3.0357335638453264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3971.035999999999</v>
      </c>
      <c r="G28" s="23">
        <v>3938.4026859720466</v>
      </c>
      <c r="H28" s="23">
        <v>3971.035999999999</v>
      </c>
      <c r="I28" s="23">
        <v>-32.633314027952565</v>
      </c>
      <c r="J28" s="23">
        <v>32.633314027952565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230.88000000000008</v>
      </c>
      <c r="G29" s="23">
        <v>228.98266652259673</v>
      </c>
      <c r="H29" s="23">
        <v>0</v>
      </c>
      <c r="I29" s="23">
        <v>228.98266652259673</v>
      </c>
      <c r="J29" s="23">
        <v>1.8973334774033503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12098.112</v>
      </c>
      <c r="G30" s="22">
        <v>11998.69</v>
      </c>
      <c r="H30" s="22">
        <v>12098.112</v>
      </c>
      <c r="I30" s="23">
        <v>-99.42199999999866</v>
      </c>
      <c r="J30" s="23">
        <v>99.42199999999866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11036.064000000004</v>
      </c>
      <c r="G31" s="23">
        <v>10945.371459780126</v>
      </c>
      <c r="H31" s="23">
        <v>11036.064000000004</v>
      </c>
      <c r="I31" s="23">
        <v>-90.69254021987763</v>
      </c>
      <c r="J31" s="23">
        <v>90.69254021987763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5264.0639999999985</v>
      </c>
      <c r="G32" s="23">
        <v>5220.804796715203</v>
      </c>
      <c r="H32" s="23">
        <v>5264.0639999999985</v>
      </c>
      <c r="I32" s="23">
        <v>-43.25920328479515</v>
      </c>
      <c r="J32" s="23">
        <v>43.25920328479515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13760.4</v>
      </c>
      <c r="G33" s="12">
        <v>13650.19</v>
      </c>
      <c r="H33" s="12">
        <v>13760.4</v>
      </c>
      <c r="I33" s="12">
        <v>-110.20999999999913</v>
      </c>
      <c r="J33" s="12">
        <v>110.20999999999913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11808.93</v>
      </c>
      <c r="F34" s="12">
        <v>7619.28</v>
      </c>
      <c r="G34" s="12">
        <v>7559.8</v>
      </c>
      <c r="H34" s="12">
        <v>10268.52</v>
      </c>
      <c r="I34" s="12">
        <v>9100.21</v>
      </c>
      <c r="J34" s="12">
        <v>59.47999999999956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-26320.82</v>
      </c>
      <c r="F35" s="12">
        <v>0</v>
      </c>
      <c r="G35" s="12">
        <v>56.9</v>
      </c>
      <c r="H35" s="12">
        <v>0</v>
      </c>
      <c r="I35" s="12">
        <v>-24478.44</v>
      </c>
      <c r="J35" s="12">
        <v>-56.9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/>
      <c r="J37" s="98" t="s">
        <v>36</v>
      </c>
      <c r="K37" s="99"/>
    </row>
    <row r="38" spans="1:11" s="92" customFormat="1" ht="15.75" customHeight="1">
      <c r="A38" s="93"/>
      <c r="B38" s="94" t="s">
        <v>122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1785.48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39954.73</v>
      </c>
      <c r="F43" s="23">
        <v>35794.11</v>
      </c>
      <c r="G43" s="23">
        <v>39954.73</v>
      </c>
      <c r="H43" s="23">
        <v>-4160.620000000003</v>
      </c>
      <c r="I43" s="23">
        <v>4160.620000000003</v>
      </c>
      <c r="J43" s="229" t="s">
        <v>83</v>
      </c>
      <c r="K43" s="229"/>
    </row>
    <row r="44" spans="1:11" ht="34.5" customHeight="1">
      <c r="A44" s="17"/>
      <c r="B44" s="18" t="s">
        <v>35</v>
      </c>
      <c r="C44" s="18" t="s">
        <v>86</v>
      </c>
      <c r="D44" s="27">
        <v>1320.25</v>
      </c>
      <c r="E44" s="23">
        <v>92340.48</v>
      </c>
      <c r="F44" s="23">
        <v>92462.86</v>
      </c>
      <c r="G44" s="23">
        <v>92340.48</v>
      </c>
      <c r="H44" s="23">
        <v>122.38000000000466</v>
      </c>
      <c r="I44" s="23">
        <v>-122.38000000000466</v>
      </c>
      <c r="J44" s="229" t="s">
        <v>87</v>
      </c>
      <c r="K44" s="229"/>
    </row>
    <row r="45" spans="1:12" ht="12.75" customHeight="1">
      <c r="A45" s="28"/>
      <c r="B45" s="29"/>
      <c r="C45" s="29"/>
      <c r="D45" s="30"/>
      <c r="E45" s="32"/>
      <c r="F45" s="32"/>
      <c r="G45" s="32"/>
      <c r="H45" s="32"/>
      <c r="I45" s="32"/>
      <c r="J45" s="32"/>
      <c r="K45" s="104"/>
      <c r="L45" s="104"/>
    </row>
    <row r="46" spans="1:10" s="110" customFormat="1" ht="12">
      <c r="A46" s="107"/>
      <c r="B46" s="117" t="s">
        <v>157</v>
      </c>
      <c r="C46" s="117"/>
      <c r="D46" s="117"/>
      <c r="E46" s="117"/>
      <c r="F46" s="117"/>
      <c r="G46" s="118"/>
      <c r="H46" s="117"/>
      <c r="I46" s="117"/>
      <c r="J46" s="117"/>
    </row>
    <row r="47" spans="1:12" ht="12.75" customHeight="1">
      <c r="A47" s="28"/>
      <c r="B47" s="122" t="s">
        <v>158</v>
      </c>
      <c r="C47" s="29"/>
      <c r="D47" s="30"/>
      <c r="E47" s="30"/>
      <c r="F47" s="31"/>
      <c r="G47" s="32"/>
      <c r="H47" s="32"/>
      <c r="I47" s="32"/>
      <c r="J47" s="32"/>
      <c r="K47" s="32"/>
      <c r="L47" s="76"/>
    </row>
    <row r="48" spans="1:12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76"/>
    </row>
    <row r="49" spans="1:12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ht="12.75">
      <c r="L59" s="76"/>
    </row>
    <row r="60" spans="1:12" s="14" customFormat="1" ht="14.25">
      <c r="A60" s="33"/>
      <c r="B60" s="34" t="s">
        <v>37</v>
      </c>
      <c r="C60" s="34"/>
      <c r="D60" s="34"/>
      <c r="E60" s="34"/>
      <c r="F60" s="35"/>
      <c r="I60" s="36"/>
      <c r="L60" s="77"/>
    </row>
    <row r="61" spans="1:6" s="14" customFormat="1" ht="14.25">
      <c r="A61" s="33"/>
      <c r="B61" s="37" t="s">
        <v>38</v>
      </c>
      <c r="C61" s="37"/>
      <c r="D61" s="34"/>
      <c r="E61" s="34"/>
      <c r="F61" s="35"/>
    </row>
    <row r="62" ht="13.5" thickBot="1"/>
    <row r="63" spans="1:11" s="39" customFormat="1" ht="51.75" thickBot="1">
      <c r="A63" s="8" t="s">
        <v>39</v>
      </c>
      <c r="B63" s="221" t="s">
        <v>88</v>
      </c>
      <c r="C63" s="222"/>
      <c r="D63" s="223"/>
      <c r="E63" s="224"/>
      <c r="F63" s="225"/>
      <c r="G63" s="167" t="s">
        <v>40</v>
      </c>
      <c r="H63" s="38" t="s">
        <v>41</v>
      </c>
      <c r="I63" s="38" t="s">
        <v>42</v>
      </c>
      <c r="J63" s="8" t="s">
        <v>89</v>
      </c>
      <c r="K63" s="103"/>
    </row>
    <row r="64" spans="1:10" ht="12.75">
      <c r="A64" s="40"/>
      <c r="B64" s="78"/>
      <c r="C64" s="79"/>
      <c r="D64" s="79"/>
      <c r="E64" s="237"/>
      <c r="F64" s="238"/>
      <c r="G64" s="41"/>
      <c r="H64" s="42"/>
      <c r="I64" s="42"/>
      <c r="J64" s="42"/>
    </row>
    <row r="65" spans="1:10" s="46" customFormat="1" ht="15.75">
      <c r="A65" s="43" t="s">
        <v>43</v>
      </c>
      <c r="B65" s="91" t="s">
        <v>44</v>
      </c>
      <c r="C65" s="81"/>
      <c r="D65" s="81"/>
      <c r="E65" s="219"/>
      <c r="F65" s="220"/>
      <c r="G65" s="44"/>
      <c r="H65" s="43"/>
      <c r="I65" s="43"/>
      <c r="J65" s="45"/>
    </row>
    <row r="66" spans="1:10" ht="12.75">
      <c r="A66" s="47"/>
      <c r="B66" s="160" t="s">
        <v>7</v>
      </c>
      <c r="C66" s="161"/>
      <c r="D66" s="161"/>
      <c r="E66" s="239"/>
      <c r="F66" s="241"/>
      <c r="G66" s="178"/>
      <c r="H66" s="47"/>
      <c r="I66" s="47"/>
      <c r="J66" s="23"/>
    </row>
    <row r="67" spans="1:10" ht="12.75" customHeight="1">
      <c r="A67" s="47"/>
      <c r="B67" s="53" t="s">
        <v>199</v>
      </c>
      <c r="C67" s="158"/>
      <c r="D67" s="159"/>
      <c r="E67" s="53" t="s">
        <v>195</v>
      </c>
      <c r="F67" s="177"/>
      <c r="G67" s="192">
        <v>42522</v>
      </c>
      <c r="H67" s="47"/>
      <c r="I67" s="53"/>
      <c r="J67" s="100">
        <v>930.26</v>
      </c>
    </row>
    <row r="68" spans="1:10" ht="12.75">
      <c r="A68" s="47"/>
      <c r="B68" s="53" t="s">
        <v>199</v>
      </c>
      <c r="C68" s="190"/>
      <c r="D68" s="191"/>
      <c r="E68" s="53" t="s">
        <v>195</v>
      </c>
      <c r="F68" s="131"/>
      <c r="G68" s="192">
        <v>42569</v>
      </c>
      <c r="H68" s="47" t="s">
        <v>200</v>
      </c>
      <c r="I68" s="53">
        <v>386</v>
      </c>
      <c r="J68" s="100">
        <v>930.26</v>
      </c>
    </row>
    <row r="69" spans="1:10" ht="12" customHeight="1">
      <c r="A69" s="47"/>
      <c r="B69" s="53" t="s">
        <v>260</v>
      </c>
      <c r="C69" s="158"/>
      <c r="D69" s="159"/>
      <c r="E69" s="53"/>
      <c r="F69" s="159"/>
      <c r="G69" s="192">
        <v>42734</v>
      </c>
      <c r="H69" s="47"/>
      <c r="I69" s="53"/>
      <c r="J69" s="100">
        <v>3200</v>
      </c>
    </row>
    <row r="70" spans="1:10" ht="12.75">
      <c r="A70" s="47"/>
      <c r="B70" s="53" t="s">
        <v>212</v>
      </c>
      <c r="C70" s="86"/>
      <c r="D70" s="131"/>
      <c r="E70" s="53"/>
      <c r="F70" s="159"/>
      <c r="G70" s="192">
        <v>42734</v>
      </c>
      <c r="H70" s="47"/>
      <c r="I70" s="53"/>
      <c r="J70" s="100">
        <v>1241</v>
      </c>
    </row>
    <row r="71" spans="1:10" ht="12.75">
      <c r="A71" s="47"/>
      <c r="B71" s="53" t="s">
        <v>213</v>
      </c>
      <c r="C71" s="86"/>
      <c r="D71" s="131"/>
      <c r="E71" s="53"/>
      <c r="F71" s="131"/>
      <c r="G71" s="192">
        <v>42734</v>
      </c>
      <c r="H71" s="47"/>
      <c r="I71" s="53"/>
      <c r="J71" s="100">
        <v>3967</v>
      </c>
    </row>
    <row r="72" spans="1:11" s="46" customFormat="1" ht="12.75">
      <c r="A72" s="43"/>
      <c r="B72" s="236" t="s">
        <v>46</v>
      </c>
      <c r="C72" s="236"/>
      <c r="D72" s="236"/>
      <c r="E72" s="236"/>
      <c r="F72" s="236"/>
      <c r="G72" s="166"/>
      <c r="H72" s="43"/>
      <c r="I72" s="43"/>
      <c r="J72" s="82">
        <f>SUM(J67:J71)</f>
        <v>10268.52</v>
      </c>
      <c r="K72" s="61"/>
    </row>
    <row r="73" spans="1:11" s="46" customFormat="1" ht="15.75">
      <c r="A73" s="43" t="s">
        <v>47</v>
      </c>
      <c r="B73" s="249" t="s">
        <v>48</v>
      </c>
      <c r="C73" s="249"/>
      <c r="D73" s="249"/>
      <c r="E73" s="249"/>
      <c r="F73" s="249"/>
      <c r="G73" s="168"/>
      <c r="H73" s="43"/>
      <c r="I73" s="43"/>
      <c r="J73" s="43"/>
      <c r="K73" s="61"/>
    </row>
    <row r="74" spans="1:11" ht="12.75">
      <c r="A74" s="47"/>
      <c r="B74" s="232" t="s">
        <v>7</v>
      </c>
      <c r="C74" s="232"/>
      <c r="D74" s="232"/>
      <c r="E74" s="232"/>
      <c r="F74" s="232"/>
      <c r="G74" s="169"/>
      <c r="H74" s="47"/>
      <c r="I74" s="47"/>
      <c r="J74" s="47"/>
      <c r="K74" s="32"/>
    </row>
    <row r="75" spans="1:11" ht="12.75">
      <c r="A75" s="47"/>
      <c r="B75" s="233"/>
      <c r="C75" s="234"/>
      <c r="D75" s="234"/>
      <c r="E75" s="234"/>
      <c r="F75" s="235"/>
      <c r="G75" s="169"/>
      <c r="H75" s="47"/>
      <c r="I75" s="47"/>
      <c r="J75" s="100"/>
      <c r="K75" s="32"/>
    </row>
    <row r="76" spans="1:11" ht="12.75">
      <c r="A76" s="47"/>
      <c r="B76" s="170"/>
      <c r="C76" s="171"/>
      <c r="D76" s="171"/>
      <c r="E76" s="171"/>
      <c r="F76" s="172"/>
      <c r="G76" s="169"/>
      <c r="H76" s="47"/>
      <c r="I76" s="47"/>
      <c r="J76" s="101"/>
      <c r="K76" s="32"/>
    </row>
    <row r="77" spans="1:11" ht="14.25" customHeight="1">
      <c r="A77" s="47"/>
      <c r="B77" s="239"/>
      <c r="C77" s="240"/>
      <c r="D77" s="240"/>
      <c r="E77" s="240"/>
      <c r="F77" s="241"/>
      <c r="G77" s="18"/>
      <c r="H77" s="47"/>
      <c r="I77" s="47"/>
      <c r="J77" s="101"/>
      <c r="K77" s="32"/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J75+J76</f>
        <v>0</v>
      </c>
      <c r="K78" s="61"/>
    </row>
    <row r="79" ht="12.75">
      <c r="K79" s="54"/>
    </row>
    <row r="81" spans="1:8" s="21" customFormat="1" ht="15">
      <c r="A81" s="48"/>
      <c r="B81" s="49" t="s">
        <v>160</v>
      </c>
      <c r="C81" s="49"/>
      <c r="D81" s="49"/>
      <c r="E81" s="49"/>
      <c r="F81" s="49"/>
      <c r="H81" s="196" t="s">
        <v>214</v>
      </c>
    </row>
    <row r="82" spans="1:6" s="21" customFormat="1" ht="15">
      <c r="A82" s="48"/>
      <c r="B82" s="50"/>
      <c r="C82" s="50"/>
      <c r="D82" s="50"/>
      <c r="E82" s="50"/>
      <c r="F82" s="50"/>
    </row>
    <row r="83" spans="1:6" s="21" customFormat="1" ht="15">
      <c r="A83" s="48"/>
      <c r="B83" s="50"/>
      <c r="C83" s="50"/>
      <c r="D83" s="50"/>
      <c r="E83" s="50"/>
      <c r="F83" s="50"/>
    </row>
    <row r="84" spans="1:6" s="49" customFormat="1" ht="15">
      <c r="A84" s="48"/>
      <c r="B84" s="49" t="s">
        <v>45</v>
      </c>
      <c r="D84" s="49" t="s">
        <v>161</v>
      </c>
      <c r="F84" s="49" t="s">
        <v>162</v>
      </c>
    </row>
    <row r="85" spans="1:6" s="49" customFormat="1" ht="18">
      <c r="A85" s="48"/>
      <c r="D85" s="230" t="s">
        <v>49</v>
      </c>
      <c r="E85" s="230"/>
      <c r="F85" s="230"/>
    </row>
    <row r="86" s="49" customFormat="1" ht="15">
      <c r="A86" s="48"/>
    </row>
    <row r="87" s="49" customFormat="1" ht="15">
      <c r="A87" s="48"/>
    </row>
    <row r="88" spans="1:2" s="49" customFormat="1" ht="15">
      <c r="A88" s="48"/>
      <c r="B88" s="49" t="s">
        <v>50</v>
      </c>
    </row>
    <row r="89" spans="1:7" s="49" customFormat="1" ht="18">
      <c r="A89" s="48"/>
      <c r="D89" s="51" t="s">
        <v>51</v>
      </c>
      <c r="E89" s="51"/>
      <c r="G89" s="51"/>
    </row>
    <row r="90" s="49" customFormat="1" ht="15">
      <c r="A90" s="48"/>
    </row>
    <row r="91" s="49" customFormat="1" ht="15">
      <c r="A91" s="48"/>
    </row>
    <row r="92" s="52" customFormat="1" ht="12.75">
      <c r="A92" s="1"/>
    </row>
    <row r="93" s="52" customFormat="1" ht="12.75">
      <c r="A93" s="1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</sheetData>
  <sheetProtection/>
  <mergeCells count="15">
    <mergeCell ref="J41:K41"/>
    <mergeCell ref="J42:K42"/>
    <mergeCell ref="J43:K43"/>
    <mergeCell ref="J44:K44"/>
    <mergeCell ref="E64:F64"/>
    <mergeCell ref="E66:F66"/>
    <mergeCell ref="B78:F78"/>
    <mergeCell ref="D85:F85"/>
    <mergeCell ref="B63:F63"/>
    <mergeCell ref="E65:F65"/>
    <mergeCell ref="B74:F74"/>
    <mergeCell ref="B77:F77"/>
    <mergeCell ref="B73:F73"/>
    <mergeCell ref="B72:F72"/>
    <mergeCell ref="B75:F75"/>
  </mergeCells>
  <hyperlinks>
    <hyperlink ref="K5" r:id="rId1" display="www.jreu-21-kaluga.ru"/>
  </hyperlinks>
  <printOptions/>
  <pageMargins left="0.7086614173228347" right="0.2" top="0.33" bottom="0.28" header="0.2" footer="0.19"/>
  <pageSetup fitToHeight="3" fitToWidth="1" horizontalDpi="600" verticalDpi="600" orientation="landscape" paperSize="9" scale="92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1"/>
  <sheetViews>
    <sheetView zoomScalePageLayoutView="0" workbookViewId="0" topLeftCell="A64">
      <selection activeCell="F86" sqref="F86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0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143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2453.7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'[12]Лист1'!B10</f>
        <v>2453.7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234671.99800000002</v>
      </c>
      <c r="G22" s="12">
        <v>225541.03</v>
      </c>
      <c r="H22" s="12">
        <v>233199.778</v>
      </c>
      <c r="I22" s="12">
        <v>-7658.749462054315</v>
      </c>
      <c r="J22" s="12">
        <v>9130.969462054314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41516.734000000004</v>
      </c>
      <c r="G24" s="22">
        <v>39901.33901103965</v>
      </c>
      <c r="H24" s="22">
        <v>40044.514</v>
      </c>
      <c r="I24" s="22">
        <v>-143.1749889603525</v>
      </c>
      <c r="J24" s="22">
        <v>1615.394988960352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9422.208</v>
      </c>
      <c r="G25" s="23">
        <v>9055.594682388308</v>
      </c>
      <c r="H25" s="23">
        <v>9422.208</v>
      </c>
      <c r="I25" s="23">
        <v>-366.61331761169276</v>
      </c>
      <c r="J25" s="23">
        <v>366.61331761169276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2944.439999999999</v>
      </c>
      <c r="G26" s="23">
        <v>2829.873338246346</v>
      </c>
      <c r="H26" s="23">
        <v>2944.439999999999</v>
      </c>
      <c r="I26" s="23">
        <v>-114.56666175365308</v>
      </c>
      <c r="J26" s="23">
        <v>114.56666175365308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2355.552</v>
      </c>
      <c r="G27" s="23">
        <v>2263.898670597077</v>
      </c>
      <c r="H27" s="23">
        <v>2355.552</v>
      </c>
      <c r="I27" s="23">
        <v>-91.65332940292319</v>
      </c>
      <c r="J27" s="23">
        <v>91.65332940292319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25322.314000000006</v>
      </c>
      <c r="G28" s="23">
        <v>24337.03565068475</v>
      </c>
      <c r="H28" s="23">
        <v>25322.314000000006</v>
      </c>
      <c r="I28" s="23">
        <v>-985.2783493152565</v>
      </c>
      <c r="J28" s="23">
        <v>985.2783493152565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1472.2199999999996</v>
      </c>
      <c r="G29" s="23">
        <v>1414.936669123173</v>
      </c>
      <c r="H29" s="23">
        <v>0</v>
      </c>
      <c r="I29" s="23">
        <v>1414.936669123173</v>
      </c>
      <c r="J29" s="23">
        <v>57.28333087682654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77144.32800000001</v>
      </c>
      <c r="G30" s="22">
        <v>74142.68</v>
      </c>
      <c r="H30" s="22">
        <v>77144.32800000001</v>
      </c>
      <c r="I30" s="23">
        <v>-3001.6480000000156</v>
      </c>
      <c r="J30" s="23">
        <v>3001.6480000000156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70372.116</v>
      </c>
      <c r="G31" s="23">
        <v>67633.97278408767</v>
      </c>
      <c r="H31" s="23">
        <v>70372.116</v>
      </c>
      <c r="I31" s="23">
        <v>-2738.1432159123215</v>
      </c>
      <c r="J31" s="23">
        <v>2738.1432159123215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45638.81999999999</v>
      </c>
      <c r="G32" s="23">
        <v>43863.03674281837</v>
      </c>
      <c r="H32" s="23">
        <v>45638.81999999999</v>
      </c>
      <c r="I32" s="23">
        <v>-1775.7832571816252</v>
      </c>
      <c r="J32" s="23">
        <v>1775.7832571816252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87744.36</v>
      </c>
      <c r="G33" s="12">
        <v>83105.19</v>
      </c>
      <c r="H33" s="12">
        <v>87744.36</v>
      </c>
      <c r="I33" s="12">
        <v>-4639.169999999998</v>
      </c>
      <c r="J33" s="12">
        <v>4639.169999999998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1.8200000000000003</v>
      </c>
      <c r="E34" s="15">
        <v>-102270.88</v>
      </c>
      <c r="F34" s="12">
        <v>129162.79</v>
      </c>
      <c r="G34" s="12">
        <v>121022.39</v>
      </c>
      <c r="H34" s="12">
        <v>167703.87</v>
      </c>
      <c r="I34" s="12">
        <v>-142654.87999999998</v>
      </c>
      <c r="J34" s="12">
        <v>8140.399999999994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14644.65</v>
      </c>
      <c r="F35" s="12">
        <v>0</v>
      </c>
      <c r="G35" s="12">
        <v>0</v>
      </c>
      <c r="H35" s="12"/>
      <c r="I35" s="12">
        <v>14644.65</v>
      </c>
      <c r="J35" s="12">
        <v>460.15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6297.48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51"/>
      <c r="K40" s="252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175361.6</v>
      </c>
      <c r="F41" s="23">
        <v>165380.49</v>
      </c>
      <c r="G41" s="23">
        <v>175361.6</v>
      </c>
      <c r="H41" s="23">
        <v>-9981.110000000015</v>
      </c>
      <c r="I41" s="23">
        <v>9981.110000000015</v>
      </c>
      <c r="J41" s="229" t="s">
        <v>83</v>
      </c>
      <c r="K41" s="229"/>
    </row>
    <row r="42" spans="1:11" ht="39" customHeight="1">
      <c r="A42" s="17"/>
      <c r="B42" s="18" t="s">
        <v>33</v>
      </c>
      <c r="C42" s="18" t="s">
        <v>86</v>
      </c>
      <c r="D42" s="27">
        <v>1320.25</v>
      </c>
      <c r="E42" s="23">
        <v>215937.17</v>
      </c>
      <c r="F42" s="23">
        <v>198431.03</v>
      </c>
      <c r="G42" s="23">
        <v>215937.17</v>
      </c>
      <c r="H42" s="23">
        <v>-17506.140000000014</v>
      </c>
      <c r="I42" s="23">
        <v>17506.140000000014</v>
      </c>
      <c r="J42" s="229" t="s">
        <v>84</v>
      </c>
      <c r="K42" s="229"/>
    </row>
    <row r="43" spans="1:11" ht="34.5" customHeight="1">
      <c r="A43" s="17"/>
      <c r="B43" s="18" t="s">
        <v>35</v>
      </c>
      <c r="C43" s="18" t="s">
        <v>86</v>
      </c>
      <c r="D43" s="27">
        <v>1320.25</v>
      </c>
      <c r="E43" s="23">
        <v>555627.72</v>
      </c>
      <c r="F43" s="23">
        <v>531565.68</v>
      </c>
      <c r="G43" s="23">
        <v>555627.72</v>
      </c>
      <c r="H43" s="23">
        <v>-24062.03999999992</v>
      </c>
      <c r="I43" s="23">
        <v>24062.03999999992</v>
      </c>
      <c r="J43" s="229" t="s">
        <v>87</v>
      </c>
      <c r="K43" s="229"/>
    </row>
    <row r="44" spans="1:12" ht="12.75" customHeight="1">
      <c r="A44" s="28"/>
      <c r="B44" s="29"/>
      <c r="C44" s="29"/>
      <c r="D44" s="30"/>
      <c r="E44" s="32"/>
      <c r="F44" s="32"/>
      <c r="G44" s="32"/>
      <c r="H44" s="32"/>
      <c r="I44" s="32"/>
      <c r="J44" s="32"/>
      <c r="K44" s="104"/>
      <c r="L44" s="104"/>
    </row>
    <row r="45" spans="1:10" s="110" customFormat="1" ht="12">
      <c r="A45" s="107"/>
      <c r="B45" s="117" t="s">
        <v>157</v>
      </c>
      <c r="C45" s="117"/>
      <c r="D45" s="117"/>
      <c r="E45" s="117"/>
      <c r="F45" s="117"/>
      <c r="G45" s="118"/>
      <c r="H45" s="117"/>
      <c r="I45" s="117"/>
      <c r="J45" s="117"/>
    </row>
    <row r="46" spans="1:12" ht="12.75" customHeight="1">
      <c r="A46" s="28"/>
      <c r="B46" s="122" t="s">
        <v>158</v>
      </c>
      <c r="C46" s="29"/>
      <c r="D46" s="30"/>
      <c r="E46" s="30"/>
      <c r="F46" s="31"/>
      <c r="G46" s="32"/>
      <c r="H46" s="32"/>
      <c r="I46" s="32"/>
      <c r="J46" s="32"/>
      <c r="K46" s="32"/>
      <c r="L46" s="76"/>
    </row>
    <row r="47" spans="1:12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76"/>
    </row>
    <row r="48" spans="1:12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ht="12.75">
      <c r="L58" s="76"/>
    </row>
    <row r="59" spans="1:12" s="14" customFormat="1" ht="14.25">
      <c r="A59" s="33"/>
      <c r="B59" s="34" t="s">
        <v>37</v>
      </c>
      <c r="C59" s="34"/>
      <c r="D59" s="34"/>
      <c r="E59" s="34"/>
      <c r="F59" s="35"/>
      <c r="I59" s="36"/>
      <c r="L59" s="77"/>
    </row>
    <row r="60" spans="1:6" s="14" customFormat="1" ht="14.25">
      <c r="A60" s="33"/>
      <c r="B60" s="37" t="s">
        <v>38</v>
      </c>
      <c r="C60" s="37"/>
      <c r="D60" s="34"/>
      <c r="E60" s="34"/>
      <c r="F60" s="35"/>
    </row>
    <row r="61" ht="13.5" thickBot="1"/>
    <row r="62" spans="1:11" s="39" customFormat="1" ht="51.75" thickBot="1">
      <c r="A62" s="8" t="s">
        <v>39</v>
      </c>
      <c r="B62" s="221" t="s">
        <v>88</v>
      </c>
      <c r="C62" s="222"/>
      <c r="D62" s="223"/>
      <c r="E62" s="224"/>
      <c r="F62" s="225"/>
      <c r="G62" s="167" t="s">
        <v>40</v>
      </c>
      <c r="H62" s="38" t="s">
        <v>41</v>
      </c>
      <c r="I62" s="38" t="s">
        <v>42</v>
      </c>
      <c r="J62" s="8" t="s">
        <v>89</v>
      </c>
      <c r="K62" s="103"/>
    </row>
    <row r="63" spans="1:10" ht="12.75">
      <c r="A63" s="40"/>
      <c r="B63" s="78"/>
      <c r="C63" s="79"/>
      <c r="D63" s="79"/>
      <c r="E63" s="237"/>
      <c r="F63" s="238"/>
      <c r="G63" s="41"/>
      <c r="H63" s="42"/>
      <c r="I63" s="42"/>
      <c r="J63" s="42"/>
    </row>
    <row r="64" spans="1:10" s="46" customFormat="1" ht="15.75">
      <c r="A64" s="43" t="s">
        <v>43</v>
      </c>
      <c r="B64" s="91" t="s">
        <v>44</v>
      </c>
      <c r="C64" s="81"/>
      <c r="D64" s="81"/>
      <c r="E64" s="219"/>
      <c r="F64" s="220"/>
      <c r="G64" s="44"/>
      <c r="H64" s="43"/>
      <c r="I64" s="43"/>
      <c r="J64" s="45"/>
    </row>
    <row r="65" spans="1:10" ht="12.75">
      <c r="A65" s="47"/>
      <c r="B65" s="160" t="s">
        <v>7</v>
      </c>
      <c r="C65" s="161"/>
      <c r="D65" s="161"/>
      <c r="E65" s="239"/>
      <c r="F65" s="241"/>
      <c r="G65" s="178"/>
      <c r="H65" s="47"/>
      <c r="I65" s="47"/>
      <c r="J65" s="23"/>
    </row>
    <row r="66" spans="1:10" ht="12.75">
      <c r="A66" s="47"/>
      <c r="B66" s="53" t="s">
        <v>199</v>
      </c>
      <c r="C66" s="158"/>
      <c r="D66" s="159"/>
      <c r="E66" s="53" t="s">
        <v>195</v>
      </c>
      <c r="F66" s="131"/>
      <c r="G66" s="192">
        <v>42515</v>
      </c>
      <c r="H66" s="47"/>
      <c r="I66" s="53"/>
      <c r="J66" s="100">
        <v>5407.16</v>
      </c>
    </row>
    <row r="67" spans="1:10" ht="12.75">
      <c r="A67" s="47"/>
      <c r="B67" s="53" t="s">
        <v>300</v>
      </c>
      <c r="C67" s="158"/>
      <c r="D67" s="159"/>
      <c r="E67" s="53" t="s">
        <v>91</v>
      </c>
      <c r="F67" s="131"/>
      <c r="G67" s="192">
        <v>42521</v>
      </c>
      <c r="H67" s="47" t="s">
        <v>90</v>
      </c>
      <c r="I67" s="53">
        <v>4</v>
      </c>
      <c r="J67" s="100">
        <v>3173.1</v>
      </c>
    </row>
    <row r="68" spans="1:10" ht="12.75">
      <c r="A68" s="47"/>
      <c r="B68" s="53" t="s">
        <v>301</v>
      </c>
      <c r="C68" s="158"/>
      <c r="D68" s="159"/>
      <c r="E68" s="53" t="s">
        <v>267</v>
      </c>
      <c r="F68" s="131"/>
      <c r="G68" s="192">
        <v>42542</v>
      </c>
      <c r="H68" s="47" t="s">
        <v>53</v>
      </c>
      <c r="I68" s="53">
        <v>1</v>
      </c>
      <c r="J68" s="100">
        <v>3124.53</v>
      </c>
    </row>
    <row r="69" spans="1:10" ht="12.75">
      <c r="A69" s="47"/>
      <c r="B69" s="53" t="s">
        <v>302</v>
      </c>
      <c r="C69" s="158"/>
      <c r="D69" s="159"/>
      <c r="E69" s="53" t="s">
        <v>267</v>
      </c>
      <c r="F69" s="131"/>
      <c r="G69" s="192">
        <v>42543</v>
      </c>
      <c r="H69" s="47" t="s">
        <v>53</v>
      </c>
      <c r="I69" s="53">
        <v>1</v>
      </c>
      <c r="J69" s="100">
        <v>6336.35</v>
      </c>
    </row>
    <row r="70" spans="1:10" ht="12.75">
      <c r="A70" s="47"/>
      <c r="B70" s="53" t="s">
        <v>199</v>
      </c>
      <c r="C70" s="158"/>
      <c r="D70" s="159"/>
      <c r="E70" s="53" t="s">
        <v>195</v>
      </c>
      <c r="F70" s="131"/>
      <c r="G70" s="192">
        <v>42552</v>
      </c>
      <c r="H70" s="47" t="s">
        <v>200</v>
      </c>
      <c r="I70" s="53">
        <v>2095.8</v>
      </c>
      <c r="J70" s="100">
        <v>5407.16</v>
      </c>
    </row>
    <row r="71" spans="1:10" ht="12.75">
      <c r="A71" s="47"/>
      <c r="B71" s="53" t="s">
        <v>303</v>
      </c>
      <c r="C71" s="158"/>
      <c r="D71" s="159"/>
      <c r="E71" s="53" t="s">
        <v>176</v>
      </c>
      <c r="F71" s="131"/>
      <c r="G71" s="192">
        <v>42604</v>
      </c>
      <c r="H71" s="47" t="s">
        <v>200</v>
      </c>
      <c r="I71" s="53">
        <v>34.6</v>
      </c>
      <c r="J71" s="100">
        <v>57718</v>
      </c>
    </row>
    <row r="72" spans="1:10" ht="12.75">
      <c r="A72" s="47"/>
      <c r="B72" s="53" t="s">
        <v>304</v>
      </c>
      <c r="C72" s="190"/>
      <c r="D72" s="191"/>
      <c r="E72" s="53" t="s">
        <v>169</v>
      </c>
      <c r="F72" s="131"/>
      <c r="G72" s="192">
        <v>42590</v>
      </c>
      <c r="H72" s="47"/>
      <c r="I72" s="53"/>
      <c r="J72" s="100">
        <v>16000</v>
      </c>
    </row>
    <row r="73" spans="1:10" ht="12" customHeight="1">
      <c r="A73" s="47"/>
      <c r="B73" s="53" t="s">
        <v>199</v>
      </c>
      <c r="C73" s="190"/>
      <c r="D73" s="191"/>
      <c r="E73" s="53" t="s">
        <v>195</v>
      </c>
      <c r="F73" s="131"/>
      <c r="G73" s="192">
        <v>42622</v>
      </c>
      <c r="H73" s="47" t="s">
        <v>200</v>
      </c>
      <c r="I73" s="53">
        <v>2095.8</v>
      </c>
      <c r="J73" s="100">
        <v>5407.16</v>
      </c>
    </row>
    <row r="74" spans="1:10" ht="12.75">
      <c r="A74" s="47"/>
      <c r="B74" s="53" t="s">
        <v>305</v>
      </c>
      <c r="C74" s="190"/>
      <c r="D74" s="191"/>
      <c r="E74" s="53" t="s">
        <v>226</v>
      </c>
      <c r="F74" s="131"/>
      <c r="G74" s="192">
        <v>42704</v>
      </c>
      <c r="H74" s="47" t="s">
        <v>200</v>
      </c>
      <c r="I74" s="53">
        <v>26.7</v>
      </c>
      <c r="J74" s="100">
        <v>35562.41</v>
      </c>
    </row>
    <row r="75" spans="1:10" ht="12.75">
      <c r="A75" s="47"/>
      <c r="B75" s="53" t="s">
        <v>260</v>
      </c>
      <c r="C75" s="190"/>
      <c r="D75" s="191"/>
      <c r="E75" s="53"/>
      <c r="F75" s="131"/>
      <c r="G75" s="192">
        <v>42734</v>
      </c>
      <c r="H75" s="47"/>
      <c r="I75" s="53"/>
      <c r="J75" s="100">
        <v>18790</v>
      </c>
    </row>
    <row r="76" spans="1:10" ht="12.75" customHeight="1">
      <c r="A76" s="47"/>
      <c r="B76" s="53" t="s">
        <v>212</v>
      </c>
      <c r="C76" s="190"/>
      <c r="D76" s="191"/>
      <c r="E76" s="53"/>
      <c r="F76" s="131"/>
      <c r="G76" s="192">
        <v>42734</v>
      </c>
      <c r="H76" s="47"/>
      <c r="I76" s="53"/>
      <c r="J76" s="100">
        <v>947</v>
      </c>
    </row>
    <row r="77" spans="1:10" ht="12.75" customHeight="1">
      <c r="A77" s="47"/>
      <c r="B77" s="53" t="s">
        <v>213</v>
      </c>
      <c r="C77" s="190"/>
      <c r="D77" s="191"/>
      <c r="E77" s="53"/>
      <c r="F77" s="131"/>
      <c r="G77" s="192">
        <v>42734</v>
      </c>
      <c r="H77" s="47"/>
      <c r="I77" s="53"/>
      <c r="J77" s="100">
        <v>9831</v>
      </c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SUM(J66:J77)</f>
        <v>167703.87</v>
      </c>
      <c r="K78" s="61"/>
    </row>
    <row r="79" spans="1:11" s="46" customFormat="1" ht="15.75">
      <c r="A79" s="43" t="s">
        <v>47</v>
      </c>
      <c r="B79" s="249" t="s">
        <v>187</v>
      </c>
      <c r="C79" s="249"/>
      <c r="D79" s="249"/>
      <c r="E79" s="249"/>
      <c r="F79" s="249"/>
      <c r="G79" s="168"/>
      <c r="H79" s="43"/>
      <c r="I79" s="43"/>
      <c r="J79" s="43"/>
      <c r="K79" s="61"/>
    </row>
    <row r="80" spans="1:11" ht="12.75">
      <c r="A80" s="47"/>
      <c r="B80" s="232" t="s">
        <v>7</v>
      </c>
      <c r="C80" s="232"/>
      <c r="D80" s="232"/>
      <c r="E80" s="232"/>
      <c r="F80" s="232"/>
      <c r="G80" s="169"/>
      <c r="H80" s="47"/>
      <c r="I80" s="47"/>
      <c r="J80" s="47"/>
      <c r="K80" s="32"/>
    </row>
    <row r="81" spans="1:11" ht="12.75">
      <c r="A81" s="47"/>
      <c r="B81" s="145"/>
      <c r="C81" s="158"/>
      <c r="D81" s="158"/>
      <c r="E81" s="158"/>
      <c r="F81" s="159"/>
      <c r="G81" s="169"/>
      <c r="H81" s="47"/>
      <c r="I81" s="47"/>
      <c r="J81" s="23"/>
      <c r="K81" s="32"/>
    </row>
    <row r="82" spans="1:11" ht="12.75">
      <c r="A82" s="47"/>
      <c r="B82" s="170"/>
      <c r="C82" s="171"/>
      <c r="D82" s="171"/>
      <c r="E82" s="171"/>
      <c r="F82" s="172"/>
      <c r="G82" s="169"/>
      <c r="H82" s="47"/>
      <c r="I82" s="47"/>
      <c r="J82" s="101"/>
      <c r="K82" s="32"/>
    </row>
    <row r="83" spans="1:11" ht="14.25" customHeight="1">
      <c r="A83" s="47"/>
      <c r="B83" s="239"/>
      <c r="C83" s="240"/>
      <c r="D83" s="240"/>
      <c r="E83" s="240"/>
      <c r="F83" s="241"/>
      <c r="G83" s="18"/>
      <c r="H83" s="47"/>
      <c r="I83" s="47"/>
      <c r="J83" s="101"/>
      <c r="K83" s="32"/>
    </row>
    <row r="84" spans="1:11" s="46" customFormat="1" ht="12.75">
      <c r="A84" s="43"/>
      <c r="B84" s="236" t="s">
        <v>46</v>
      </c>
      <c r="C84" s="236"/>
      <c r="D84" s="236"/>
      <c r="E84" s="236"/>
      <c r="F84" s="236"/>
      <c r="G84" s="166"/>
      <c r="H84" s="43"/>
      <c r="I84" s="43"/>
      <c r="J84" s="82">
        <f>J81+J82</f>
        <v>0</v>
      </c>
      <c r="K84" s="61"/>
    </row>
    <row r="85" ht="12.75">
      <c r="K85" s="54"/>
    </row>
    <row r="87" spans="1:8" s="21" customFormat="1" ht="15">
      <c r="A87" s="48"/>
      <c r="B87" s="49" t="s">
        <v>160</v>
      </c>
      <c r="C87" s="49"/>
      <c r="D87" s="49"/>
      <c r="E87" s="49"/>
      <c r="F87" s="49"/>
      <c r="H87" s="196" t="s">
        <v>214</v>
      </c>
    </row>
    <row r="88" spans="1:6" s="21" customFormat="1" ht="15">
      <c r="A88" s="48"/>
      <c r="B88" s="50"/>
      <c r="C88" s="50"/>
      <c r="D88" s="50"/>
      <c r="E88" s="50"/>
      <c r="F88" s="50"/>
    </row>
    <row r="89" spans="1:6" s="21" customFormat="1" ht="15">
      <c r="A89" s="48"/>
      <c r="B89" s="50"/>
      <c r="C89" s="50"/>
      <c r="D89" s="50"/>
      <c r="E89" s="50"/>
      <c r="F89" s="50"/>
    </row>
    <row r="90" spans="1:6" s="49" customFormat="1" ht="15">
      <c r="A90" s="48"/>
      <c r="B90" s="49" t="s">
        <v>45</v>
      </c>
      <c r="D90" s="49" t="s">
        <v>161</v>
      </c>
      <c r="F90" s="49" t="s">
        <v>162</v>
      </c>
    </row>
    <row r="91" spans="1:6" s="49" customFormat="1" ht="18">
      <c r="A91" s="48"/>
      <c r="D91" s="230" t="s">
        <v>49</v>
      </c>
      <c r="E91" s="230"/>
      <c r="F91" s="230"/>
    </row>
    <row r="92" s="49" customFormat="1" ht="15">
      <c r="A92" s="48"/>
    </row>
    <row r="93" s="49" customFormat="1" ht="15">
      <c r="A93" s="48"/>
    </row>
    <row r="94" spans="1:2" s="49" customFormat="1" ht="15">
      <c r="A94" s="48"/>
      <c r="B94" s="49" t="s">
        <v>50</v>
      </c>
    </row>
    <row r="95" spans="1:7" s="49" customFormat="1" ht="18">
      <c r="A95" s="48"/>
      <c r="D95" s="51" t="s">
        <v>51</v>
      </c>
      <c r="E95" s="51"/>
      <c r="G95" s="51"/>
    </row>
    <row r="96" s="49" customFormat="1" ht="15">
      <c r="A96" s="48"/>
    </row>
    <row r="97" s="49" customFormat="1" ht="15">
      <c r="A97" s="48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</sheetData>
  <sheetProtection/>
  <mergeCells count="15">
    <mergeCell ref="E65:F65"/>
    <mergeCell ref="E63:F63"/>
    <mergeCell ref="E64:F64"/>
    <mergeCell ref="J39:K39"/>
    <mergeCell ref="J40:K40"/>
    <mergeCell ref="B80:F80"/>
    <mergeCell ref="B83:F83"/>
    <mergeCell ref="B84:F84"/>
    <mergeCell ref="D91:F91"/>
    <mergeCell ref="J41:K41"/>
    <mergeCell ref="J42:K42"/>
    <mergeCell ref="J43:K43"/>
    <mergeCell ref="B62:F62"/>
    <mergeCell ref="B78:F78"/>
    <mergeCell ref="B79:F79"/>
  </mergeCells>
  <hyperlinks>
    <hyperlink ref="K5" r:id="rId1" display="www.jreu-21-kaluga.ru"/>
  </hyperlinks>
  <printOptions/>
  <pageMargins left="0.7086614173228347" right="0.2" top="0.26" bottom="0.28" header="0.21" footer="0.19"/>
  <pageSetup fitToHeight="3" fitToWidth="1" horizontalDpi="600" verticalDpi="600" orientation="landscape" paperSize="9" scale="90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55">
      <selection activeCell="E84" sqref="E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3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141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2437.7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'[13]Лист1'!B10</f>
        <v>2437.7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233141.758</v>
      </c>
      <c r="G22" s="12">
        <v>236756.63</v>
      </c>
      <c r="H22" s="12">
        <v>235772.73799999998</v>
      </c>
      <c r="I22" s="12">
        <v>983.8878570911302</v>
      </c>
      <c r="J22" s="12">
        <v>-3614.86785709113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41246.014</v>
      </c>
      <c r="G24" s="22">
        <v>41885.535046762496</v>
      </c>
      <c r="H24" s="22">
        <v>43876.994</v>
      </c>
      <c r="I24" s="22">
        <v>-1991.4589532375057</v>
      </c>
      <c r="J24" s="22">
        <v>-639.5210467624943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9360.768000000002</v>
      </c>
      <c r="G25" s="23">
        <v>9505.907070889638</v>
      </c>
      <c r="H25" s="23">
        <v>9360.768000000002</v>
      </c>
      <c r="I25" s="23">
        <v>145.13907088963606</v>
      </c>
      <c r="J25" s="23">
        <v>-145.13907088963606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2925.24</v>
      </c>
      <c r="G26" s="23">
        <v>2970.595959653011</v>
      </c>
      <c r="H26" s="23">
        <v>2925.24</v>
      </c>
      <c r="I26" s="23">
        <v>45.35595965301127</v>
      </c>
      <c r="J26" s="23">
        <v>-45.35595965301127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2340.1920000000005</v>
      </c>
      <c r="G27" s="23">
        <v>2376.4767677224095</v>
      </c>
      <c r="H27" s="23">
        <v>2340.1920000000005</v>
      </c>
      <c r="I27" s="23">
        <v>36.284767722409015</v>
      </c>
      <c r="J27" s="23">
        <v>-36.284767722409015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25157.193999999996</v>
      </c>
      <c r="G28" s="23">
        <v>25547.257268670928</v>
      </c>
      <c r="H28" s="23">
        <v>25157.193999999996</v>
      </c>
      <c r="I28" s="23">
        <v>390.0632686709323</v>
      </c>
      <c r="J28" s="23">
        <v>-390.0632686709323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1462.62</v>
      </c>
      <c r="G29" s="23">
        <v>1485.2979798265055</v>
      </c>
      <c r="H29" s="23">
        <v>4093.6</v>
      </c>
      <c r="I29" s="23">
        <v>-2608.3020201734944</v>
      </c>
      <c r="J29" s="23">
        <v>-22.677979826505634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76641.28799999999</v>
      </c>
      <c r="G30" s="22">
        <v>77829.61</v>
      </c>
      <c r="H30" s="22">
        <v>76641.28799999999</v>
      </c>
      <c r="I30" s="23">
        <v>1188.3220000000147</v>
      </c>
      <c r="J30" s="23">
        <v>-1188.3220000000147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69913.23600000002</v>
      </c>
      <c r="G31" s="23">
        <v>70997.24343570697</v>
      </c>
      <c r="H31" s="23">
        <v>69913.23600000002</v>
      </c>
      <c r="I31" s="23">
        <v>1084.0074357069534</v>
      </c>
      <c r="J31" s="23">
        <v>-1084.0074357069534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45341.22</v>
      </c>
      <c r="G32" s="23">
        <v>46044.23737462167</v>
      </c>
      <c r="H32" s="23">
        <v>45341.22</v>
      </c>
      <c r="I32" s="23">
        <v>703.0173746216678</v>
      </c>
      <c r="J32" s="23">
        <v>-703.0173746216678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87172.32</v>
      </c>
      <c r="G33" s="12">
        <v>88733.67</v>
      </c>
      <c r="H33" s="12">
        <v>87172.32</v>
      </c>
      <c r="I33" s="12">
        <v>1561.3499999999913</v>
      </c>
      <c r="J33" s="12">
        <v>-1561.3499999999913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1.8200000000000003</v>
      </c>
      <c r="E34" s="15">
        <v>-103092.39</v>
      </c>
      <c r="F34" s="12">
        <v>84880.56</v>
      </c>
      <c r="G34" s="12">
        <v>85596.9</v>
      </c>
      <c r="H34" s="12">
        <v>98364.83</v>
      </c>
      <c r="I34" s="12">
        <v>-115860.32</v>
      </c>
      <c r="J34" s="12">
        <v>-716.3399999999965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-26434.36</v>
      </c>
      <c r="F35" s="12">
        <v>0</v>
      </c>
      <c r="G35" s="12">
        <v>525.08</v>
      </c>
      <c r="H35" s="12">
        <v>0</v>
      </c>
      <c r="I35" s="12">
        <v>-19611.8</v>
      </c>
      <c r="J35" s="12">
        <v>-525.08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/>
      <c r="J37" s="98" t="s">
        <v>36</v>
      </c>
      <c r="K37" s="98"/>
    </row>
    <row r="38" spans="1:11" s="92" customFormat="1" ht="15.75" customHeight="1">
      <c r="A38" s="93"/>
      <c r="B38" s="94" t="s">
        <v>122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6297.48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254760.48</v>
      </c>
      <c r="F43" s="23">
        <v>259092.56</v>
      </c>
      <c r="G43" s="23">
        <v>254760.48</v>
      </c>
      <c r="H43" s="23">
        <v>4332.079999999987</v>
      </c>
      <c r="I43" s="23">
        <v>-4332.079999999987</v>
      </c>
      <c r="J43" s="229" t="s">
        <v>83</v>
      </c>
      <c r="K43" s="229"/>
    </row>
    <row r="44" spans="1:11" ht="39" customHeight="1">
      <c r="A44" s="17"/>
      <c r="B44" s="18" t="s">
        <v>33</v>
      </c>
      <c r="C44" s="18" t="s">
        <v>86</v>
      </c>
      <c r="D44" s="27">
        <v>1320.25</v>
      </c>
      <c r="E44" s="23">
        <v>279306.2</v>
      </c>
      <c r="F44" s="23">
        <v>277640.73</v>
      </c>
      <c r="G44" s="23">
        <v>279306.2</v>
      </c>
      <c r="H44" s="23">
        <v>-1665.4700000000303</v>
      </c>
      <c r="I44" s="23">
        <v>1665.4700000000303</v>
      </c>
      <c r="J44" s="229" t="s">
        <v>84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1320.25</v>
      </c>
      <c r="E45" s="23">
        <v>551514.74</v>
      </c>
      <c r="F45" s="23">
        <v>552739.25</v>
      </c>
      <c r="G45" s="23">
        <v>551514.74</v>
      </c>
      <c r="H45" s="23">
        <v>1224.5100000000093</v>
      </c>
      <c r="I45" s="23">
        <v>-1224.5100000000093</v>
      </c>
      <c r="J45" s="229" t="s">
        <v>87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>
      <c r="A68" s="47"/>
      <c r="B68" s="53" t="s">
        <v>306</v>
      </c>
      <c r="C68" s="158"/>
      <c r="D68" s="159"/>
      <c r="E68" s="53" t="s">
        <v>91</v>
      </c>
      <c r="F68" s="159"/>
      <c r="G68" s="192">
        <v>42489</v>
      </c>
      <c r="H68" s="47" t="s">
        <v>90</v>
      </c>
      <c r="I68" s="53">
        <v>4</v>
      </c>
      <c r="J68" s="100">
        <v>3490.45</v>
      </c>
    </row>
    <row r="69" spans="1:10" ht="12.75">
      <c r="A69" s="47"/>
      <c r="B69" s="53" t="s">
        <v>199</v>
      </c>
      <c r="C69" s="190"/>
      <c r="D69" s="191"/>
      <c r="E69" s="53" t="s">
        <v>195</v>
      </c>
      <c r="F69" s="131"/>
      <c r="G69" s="192">
        <v>42517</v>
      </c>
      <c r="H69" s="47"/>
      <c r="I69" s="53"/>
      <c r="J69" s="100">
        <v>1671.58</v>
      </c>
    </row>
    <row r="70" spans="1:10" ht="12" customHeight="1">
      <c r="A70" s="47"/>
      <c r="B70" s="53" t="s">
        <v>205</v>
      </c>
      <c r="C70" s="158"/>
      <c r="D70" s="159"/>
      <c r="E70" s="53" t="s">
        <v>91</v>
      </c>
      <c r="F70" s="159"/>
      <c r="G70" s="192">
        <v>42535</v>
      </c>
      <c r="H70" s="47"/>
      <c r="I70" s="53"/>
      <c r="J70" s="100">
        <v>5800</v>
      </c>
    </row>
    <row r="71" spans="1:10" ht="12.75">
      <c r="A71" s="47"/>
      <c r="B71" s="53" t="s">
        <v>199</v>
      </c>
      <c r="C71" s="190"/>
      <c r="D71" s="191"/>
      <c r="E71" s="53" t="s">
        <v>195</v>
      </c>
      <c r="F71" s="131"/>
      <c r="G71" s="192">
        <v>42555</v>
      </c>
      <c r="H71" s="47" t="s">
        <v>200</v>
      </c>
      <c r="I71" s="53">
        <v>647.9</v>
      </c>
      <c r="J71" s="100">
        <v>1671.58</v>
      </c>
    </row>
    <row r="72" spans="1:10" ht="12.75" customHeight="1">
      <c r="A72" s="47"/>
      <c r="B72" s="53" t="s">
        <v>307</v>
      </c>
      <c r="C72" s="173"/>
      <c r="D72" s="173"/>
      <c r="E72" s="53" t="s">
        <v>308</v>
      </c>
      <c r="F72" s="159"/>
      <c r="G72" s="192">
        <v>42618</v>
      </c>
      <c r="H72" s="47" t="s">
        <v>200</v>
      </c>
      <c r="I72" s="53">
        <v>130</v>
      </c>
      <c r="J72" s="100">
        <v>63210.92</v>
      </c>
    </row>
    <row r="73" spans="1:10" ht="12.75" customHeight="1">
      <c r="A73" s="47"/>
      <c r="B73" s="53" t="s">
        <v>260</v>
      </c>
      <c r="C73" s="193"/>
      <c r="D73" s="194"/>
      <c r="E73" s="53"/>
      <c r="F73" s="131"/>
      <c r="G73" s="192">
        <v>42734</v>
      </c>
      <c r="H73" s="47"/>
      <c r="I73" s="53"/>
      <c r="J73" s="100">
        <v>4624</v>
      </c>
    </row>
    <row r="74" spans="1:10" ht="12.75">
      <c r="A74" s="47"/>
      <c r="B74" s="53" t="s">
        <v>212</v>
      </c>
      <c r="C74" s="86"/>
      <c r="D74" s="131"/>
      <c r="E74" s="53"/>
      <c r="F74" s="133"/>
      <c r="G74" s="192">
        <v>42734</v>
      </c>
      <c r="H74" s="47"/>
      <c r="I74" s="53"/>
      <c r="J74" s="100">
        <v>920</v>
      </c>
    </row>
    <row r="75" spans="1:10" ht="12.75">
      <c r="A75" s="47"/>
      <c r="B75" s="53" t="s">
        <v>213</v>
      </c>
      <c r="C75" s="158"/>
      <c r="D75" s="159"/>
      <c r="E75" s="53"/>
      <c r="F75" s="120"/>
      <c r="G75" s="192">
        <v>42734</v>
      </c>
      <c r="H75" s="47"/>
      <c r="I75" s="53"/>
      <c r="J75" s="100">
        <v>14368</v>
      </c>
    </row>
    <row r="76" spans="1:10" ht="12.75" customHeight="1">
      <c r="A76" s="47"/>
      <c r="B76" s="85" t="s">
        <v>215</v>
      </c>
      <c r="C76" s="86"/>
      <c r="D76" s="131"/>
      <c r="E76" s="175" t="s">
        <v>91</v>
      </c>
      <c r="F76" s="159"/>
      <c r="G76" s="195"/>
      <c r="H76" s="47"/>
      <c r="I76" s="53"/>
      <c r="J76" s="23">
        <v>2608.3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SUM(J68:J76)</f>
        <v>98364.83</v>
      </c>
      <c r="K77" s="61"/>
    </row>
    <row r="78" spans="1:11" s="46" customFormat="1" ht="15.75">
      <c r="A78" s="43" t="s">
        <v>47</v>
      </c>
      <c r="B78" s="249" t="s">
        <v>187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1" ht="12.75">
      <c r="A80" s="47"/>
      <c r="B80" s="157"/>
      <c r="C80" s="158"/>
      <c r="D80" s="159"/>
      <c r="E80" s="176"/>
      <c r="F80" s="159"/>
      <c r="G80" s="210"/>
      <c r="H80" s="47"/>
      <c r="I80" s="53"/>
      <c r="J80" s="23"/>
      <c r="K80" s="32"/>
    </row>
    <row r="81" spans="1:11" ht="12.75">
      <c r="A81" s="47"/>
      <c r="B81" s="175"/>
      <c r="C81" s="176"/>
      <c r="D81" s="176"/>
      <c r="E81" s="176"/>
      <c r="F81" s="177"/>
      <c r="G81" s="169"/>
      <c r="H81" s="47"/>
      <c r="I81" s="47"/>
      <c r="J81" s="101"/>
      <c r="K81" s="32"/>
    </row>
    <row r="82" spans="1:11" ht="14.25" customHeight="1">
      <c r="A82" s="47"/>
      <c r="B82" s="157"/>
      <c r="C82" s="158"/>
      <c r="D82" s="158"/>
      <c r="E82" s="158"/>
      <c r="F82" s="159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0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4">
    <mergeCell ref="J41:K41"/>
    <mergeCell ref="J42:K42"/>
    <mergeCell ref="B77:F77"/>
    <mergeCell ref="B78:F78"/>
    <mergeCell ref="E65:F65"/>
    <mergeCell ref="E66:F66"/>
    <mergeCell ref="E67:F67"/>
    <mergeCell ref="D90:F90"/>
    <mergeCell ref="J43:K43"/>
    <mergeCell ref="J44:K44"/>
    <mergeCell ref="J45:K45"/>
    <mergeCell ref="B64:F64"/>
    <mergeCell ref="B79:F79"/>
    <mergeCell ref="B83:F83"/>
  </mergeCells>
  <hyperlinks>
    <hyperlink ref="K5" r:id="rId1" display="www.jreu-21-kaluga.ru"/>
  </hyperlinks>
  <printOptions/>
  <pageMargins left="0.7086614173228347" right="0.2" top="0.24" bottom="0.22" header="0.2" footer="0.19"/>
  <pageSetup fitToHeight="3" fitToWidth="1" horizontalDpi="600" verticalDpi="600" orientation="landscape" paperSize="9" scale="91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9"/>
  <sheetViews>
    <sheetView zoomScalePageLayoutView="0" workbookViewId="0" topLeftCell="A61">
      <selection activeCell="A76" sqref="A76:IV77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144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2450.2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'[14]Лист1'!B10</f>
        <v>2450.2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234337.918</v>
      </c>
      <c r="G22" s="12">
        <v>233093.44</v>
      </c>
      <c r="H22" s="12">
        <v>232867.79799999998</v>
      </c>
      <c r="I22" s="12">
        <v>225.64329336176593</v>
      </c>
      <c r="J22" s="12">
        <v>1244.476706638234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41458.174</v>
      </c>
      <c r="G24" s="22">
        <v>41238.005681088966</v>
      </c>
      <c r="H24" s="22">
        <v>39988.054</v>
      </c>
      <c r="I24" s="22">
        <v>1249.951681088966</v>
      </c>
      <c r="J24" s="22">
        <v>220.1683189110338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9408.768000000002</v>
      </c>
      <c r="G25" s="23">
        <v>9358.801674093223</v>
      </c>
      <c r="H25" s="23">
        <v>9408.768000000002</v>
      </c>
      <c r="I25" s="23">
        <v>-49.966325906778366</v>
      </c>
      <c r="J25" s="23">
        <v>49.966325906778366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2940.24</v>
      </c>
      <c r="G26" s="23">
        <v>2924.6255231541313</v>
      </c>
      <c r="H26" s="23">
        <v>2940.24</v>
      </c>
      <c r="I26" s="23">
        <v>-15.614476845868467</v>
      </c>
      <c r="J26" s="23">
        <v>15.614476845868467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2352.1920000000005</v>
      </c>
      <c r="G27" s="23">
        <v>2339.700418523306</v>
      </c>
      <c r="H27" s="23">
        <v>2352.1920000000005</v>
      </c>
      <c r="I27" s="23">
        <v>-12.491581476694591</v>
      </c>
      <c r="J27" s="23">
        <v>12.491581476694591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25286.853999999996</v>
      </c>
      <c r="G28" s="23">
        <v>25152.565303741238</v>
      </c>
      <c r="H28" s="23">
        <v>25286.853999999996</v>
      </c>
      <c r="I28" s="23">
        <v>-134.28869625875814</v>
      </c>
      <c r="J28" s="23">
        <v>134.28869625875814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1470.12</v>
      </c>
      <c r="G29" s="23">
        <v>1462.3127615770657</v>
      </c>
      <c r="H29" s="23">
        <v>0</v>
      </c>
      <c r="I29" s="23">
        <v>1462.3127615770657</v>
      </c>
      <c r="J29" s="23">
        <v>7.807238422934233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77034.28799999999</v>
      </c>
      <c r="G30" s="22">
        <v>76625.19</v>
      </c>
      <c r="H30" s="22">
        <v>77034.28799999999</v>
      </c>
      <c r="I30" s="23">
        <v>-409.0979999999836</v>
      </c>
      <c r="J30" s="23">
        <v>409.0979999999836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70271.73600000002</v>
      </c>
      <c r="G31" s="23">
        <v>69898.55000338376</v>
      </c>
      <c r="H31" s="23">
        <v>70271.73600000002</v>
      </c>
      <c r="I31" s="23">
        <v>-373.1859966162592</v>
      </c>
      <c r="J31" s="23">
        <v>373.1859966162592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45573.72</v>
      </c>
      <c r="G32" s="23">
        <v>45331.695608889044</v>
      </c>
      <c r="H32" s="23">
        <v>45573.72</v>
      </c>
      <c r="I32" s="23">
        <v>-242.02439111095737</v>
      </c>
      <c r="J32" s="23">
        <v>242.02439111095737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87618.84</v>
      </c>
      <c r="G33" s="12">
        <v>87471.99</v>
      </c>
      <c r="H33" s="12">
        <v>87618.84</v>
      </c>
      <c r="I33" s="12">
        <v>-146.84999999999127</v>
      </c>
      <c r="J33" s="12">
        <v>146.84999999999127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1.8200000000000003</v>
      </c>
      <c r="E34" s="15">
        <v>20362.57</v>
      </c>
      <c r="F34" s="12">
        <v>87521.43</v>
      </c>
      <c r="G34" s="12">
        <v>81955.45</v>
      </c>
      <c r="H34" s="12">
        <v>166408.73</v>
      </c>
      <c r="I34" s="12">
        <v>-57793.23000000001</v>
      </c>
      <c r="J34" s="12">
        <v>5565.979999999996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6519.42</v>
      </c>
      <c r="F35" s="12">
        <v>0</v>
      </c>
      <c r="G35" s="12">
        <v>0</v>
      </c>
      <c r="H35" s="12">
        <v>0</v>
      </c>
      <c r="I35" s="12">
        <v>6519.42</v>
      </c>
      <c r="J35" s="12">
        <v>0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6297.48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252936.14</v>
      </c>
      <c r="F41" s="23">
        <v>241573.76</v>
      </c>
      <c r="G41" s="23">
        <v>252936.14</v>
      </c>
      <c r="H41" s="23">
        <v>-11362.380000000005</v>
      </c>
      <c r="I41" s="23">
        <v>11362.380000000005</v>
      </c>
      <c r="J41" s="229" t="s">
        <v>83</v>
      </c>
      <c r="K41" s="229"/>
    </row>
    <row r="42" spans="1:11" ht="39" customHeight="1">
      <c r="A42" s="17"/>
      <c r="B42" s="18" t="s">
        <v>33</v>
      </c>
      <c r="C42" s="18" t="s">
        <v>86</v>
      </c>
      <c r="D42" s="27">
        <v>1320.25</v>
      </c>
      <c r="E42" s="23">
        <v>227127.8</v>
      </c>
      <c r="F42" s="23">
        <v>210690.57</v>
      </c>
      <c r="G42" s="23">
        <v>227127.8</v>
      </c>
      <c r="H42" s="23">
        <v>-16437.22999999998</v>
      </c>
      <c r="I42" s="23">
        <v>16437.22999999998</v>
      </c>
      <c r="J42" s="229" t="s">
        <v>84</v>
      </c>
      <c r="K42" s="229"/>
    </row>
    <row r="43" spans="1:11" ht="34.5" customHeight="1">
      <c r="A43" s="17"/>
      <c r="B43" s="18" t="s">
        <v>35</v>
      </c>
      <c r="C43" s="18" t="s">
        <v>86</v>
      </c>
      <c r="D43" s="27">
        <v>1320.25</v>
      </c>
      <c r="E43" s="23">
        <v>591169.37</v>
      </c>
      <c r="F43" s="23">
        <v>573631.97</v>
      </c>
      <c r="G43" s="23">
        <v>591169.37</v>
      </c>
      <c r="H43" s="23">
        <v>-17537.400000000023</v>
      </c>
      <c r="I43" s="23">
        <v>17537.400000000023</v>
      </c>
      <c r="J43" s="229" t="s">
        <v>87</v>
      </c>
      <c r="K43" s="229"/>
    </row>
    <row r="44" spans="1:12" ht="12.75" customHeight="1">
      <c r="A44" s="28"/>
      <c r="B44" s="29"/>
      <c r="C44" s="29"/>
      <c r="D44" s="30"/>
      <c r="E44" s="32"/>
      <c r="F44" s="32"/>
      <c r="G44" s="32"/>
      <c r="H44" s="32"/>
      <c r="I44" s="32"/>
      <c r="J44" s="32"/>
      <c r="K44" s="104"/>
      <c r="L44" s="104"/>
    </row>
    <row r="45" spans="1:10" s="110" customFormat="1" ht="12">
      <c r="A45" s="107"/>
      <c r="B45" s="117" t="s">
        <v>157</v>
      </c>
      <c r="C45" s="117"/>
      <c r="D45" s="117"/>
      <c r="E45" s="117"/>
      <c r="F45" s="117"/>
      <c r="G45" s="118"/>
      <c r="H45" s="117"/>
      <c r="I45" s="117"/>
      <c r="J45" s="117"/>
    </row>
    <row r="46" spans="1:12" ht="12.75" customHeight="1">
      <c r="A46" s="28"/>
      <c r="B46" s="122" t="s">
        <v>158</v>
      </c>
      <c r="C46" s="29"/>
      <c r="D46" s="30"/>
      <c r="E46" s="30"/>
      <c r="F46" s="31"/>
      <c r="G46" s="32"/>
      <c r="H46" s="32"/>
      <c r="I46" s="32"/>
      <c r="J46" s="32"/>
      <c r="K46" s="32"/>
      <c r="L46" s="76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ht="12.75">
      <c r="L58" s="76"/>
    </row>
    <row r="59" spans="1:12" s="14" customFormat="1" ht="14.25">
      <c r="A59" s="33"/>
      <c r="B59" s="34" t="s">
        <v>37</v>
      </c>
      <c r="C59" s="34"/>
      <c r="D59" s="34"/>
      <c r="E59" s="34"/>
      <c r="F59" s="35"/>
      <c r="I59" s="36"/>
      <c r="L59" s="77"/>
    </row>
    <row r="60" spans="1:6" s="14" customFormat="1" ht="14.25">
      <c r="A60" s="33"/>
      <c r="B60" s="37" t="s">
        <v>38</v>
      </c>
      <c r="C60" s="37"/>
      <c r="D60" s="34"/>
      <c r="E60" s="34"/>
      <c r="F60" s="35"/>
    </row>
    <row r="61" ht="13.5" thickBot="1"/>
    <row r="62" spans="1:11" s="39" customFormat="1" ht="51.75" thickBot="1">
      <c r="A62" s="8" t="s">
        <v>39</v>
      </c>
      <c r="B62" s="221" t="s">
        <v>88</v>
      </c>
      <c r="C62" s="222"/>
      <c r="D62" s="223"/>
      <c r="E62" s="224"/>
      <c r="F62" s="225"/>
      <c r="G62" s="167" t="s">
        <v>40</v>
      </c>
      <c r="H62" s="38" t="s">
        <v>41</v>
      </c>
      <c r="I62" s="38" t="s">
        <v>42</v>
      </c>
      <c r="J62" s="8" t="s">
        <v>89</v>
      </c>
      <c r="K62" s="103"/>
    </row>
    <row r="63" spans="1:10" ht="12.75">
      <c r="A63" s="40"/>
      <c r="B63" s="78"/>
      <c r="C63" s="79"/>
      <c r="D63" s="79"/>
      <c r="E63" s="237"/>
      <c r="F63" s="238"/>
      <c r="G63" s="41"/>
      <c r="H63" s="42"/>
      <c r="I63" s="42"/>
      <c r="J63" s="42"/>
    </row>
    <row r="64" spans="1:10" s="46" customFormat="1" ht="15.75">
      <c r="A64" s="43" t="s">
        <v>43</v>
      </c>
      <c r="B64" s="91" t="s">
        <v>44</v>
      </c>
      <c r="C64" s="81"/>
      <c r="D64" s="81"/>
      <c r="E64" s="219"/>
      <c r="F64" s="220"/>
      <c r="G64" s="44"/>
      <c r="H64" s="43"/>
      <c r="I64" s="43"/>
      <c r="J64" s="45"/>
    </row>
    <row r="65" spans="1:10" ht="12.75">
      <c r="A65" s="47"/>
      <c r="B65" s="160" t="s">
        <v>7</v>
      </c>
      <c r="C65" s="161"/>
      <c r="D65" s="161"/>
      <c r="E65" s="53"/>
      <c r="F65" s="53"/>
      <c r="G65" s="192"/>
      <c r="H65" s="47"/>
      <c r="I65" s="53"/>
      <c r="J65" s="100"/>
    </row>
    <row r="66" spans="1:10" ht="12.75">
      <c r="A66" s="47"/>
      <c r="B66" s="53" t="s">
        <v>310</v>
      </c>
      <c r="C66" s="158"/>
      <c r="D66" s="159"/>
      <c r="E66" s="53" t="s">
        <v>311</v>
      </c>
      <c r="F66" s="53"/>
      <c r="G66" s="192">
        <v>42460</v>
      </c>
      <c r="H66" s="47" t="s">
        <v>90</v>
      </c>
      <c r="I66" s="53">
        <v>6</v>
      </c>
      <c r="J66" s="100">
        <v>3811.55</v>
      </c>
    </row>
    <row r="67" spans="1:10" ht="12.75">
      <c r="A67" s="47"/>
      <c r="B67" s="53" t="s">
        <v>199</v>
      </c>
      <c r="C67" s="190"/>
      <c r="D67" s="191"/>
      <c r="E67" s="53" t="s">
        <v>195</v>
      </c>
      <c r="F67" s="53"/>
      <c r="G67" s="192">
        <v>42517</v>
      </c>
      <c r="H67" s="47"/>
      <c r="I67" s="53"/>
      <c r="J67" s="100">
        <v>2457.19</v>
      </c>
    </row>
    <row r="68" spans="1:10" ht="12" customHeight="1">
      <c r="A68" s="47"/>
      <c r="B68" s="53" t="s">
        <v>205</v>
      </c>
      <c r="C68" s="190"/>
      <c r="D68" s="191"/>
      <c r="E68" s="53" t="s">
        <v>91</v>
      </c>
      <c r="F68" s="53"/>
      <c r="G68" s="192">
        <v>42535</v>
      </c>
      <c r="H68" s="47"/>
      <c r="I68" s="53"/>
      <c r="J68" s="100">
        <v>5600</v>
      </c>
    </row>
    <row r="69" spans="1:10" ht="12.75">
      <c r="A69" s="47"/>
      <c r="B69" s="53" t="s">
        <v>312</v>
      </c>
      <c r="C69" s="190"/>
      <c r="D69" s="191"/>
      <c r="E69" s="53" t="s">
        <v>195</v>
      </c>
      <c r="F69" s="53"/>
      <c r="G69" s="192">
        <v>42564</v>
      </c>
      <c r="H69" s="47" t="s">
        <v>53</v>
      </c>
      <c r="I69" s="53">
        <v>1</v>
      </c>
      <c r="J69" s="100">
        <v>4188.89</v>
      </c>
    </row>
    <row r="70" spans="1:10" ht="12.75" customHeight="1">
      <c r="A70" s="47"/>
      <c r="B70" s="53" t="s">
        <v>199</v>
      </c>
      <c r="C70" s="190"/>
      <c r="D70" s="191"/>
      <c r="E70" s="53" t="s">
        <v>195</v>
      </c>
      <c r="F70" s="53"/>
      <c r="G70" s="192">
        <v>42571</v>
      </c>
      <c r="H70" s="47" t="s">
        <v>200</v>
      </c>
      <c r="I70" s="53">
        <v>952.4</v>
      </c>
      <c r="J70" s="100">
        <v>2457.19</v>
      </c>
    </row>
    <row r="71" spans="1:10" ht="12.75" customHeight="1">
      <c r="A71" s="47"/>
      <c r="B71" s="53" t="s">
        <v>242</v>
      </c>
      <c r="C71" s="190"/>
      <c r="D71" s="191"/>
      <c r="E71" s="53" t="s">
        <v>313</v>
      </c>
      <c r="F71" s="53"/>
      <c r="G71" s="192">
        <v>42603</v>
      </c>
      <c r="H71" s="47"/>
      <c r="I71" s="53"/>
      <c r="J71" s="100">
        <v>24000</v>
      </c>
    </row>
    <row r="72" spans="1:10" ht="12.75" customHeight="1">
      <c r="A72" s="47"/>
      <c r="B72" s="53" t="s">
        <v>314</v>
      </c>
      <c r="C72" s="193"/>
      <c r="D72" s="194"/>
      <c r="E72" s="53" t="s">
        <v>91</v>
      </c>
      <c r="F72" s="53"/>
      <c r="G72" s="192">
        <v>42644</v>
      </c>
      <c r="H72" s="47" t="s">
        <v>90</v>
      </c>
      <c r="I72" s="53">
        <v>93</v>
      </c>
      <c r="J72" s="100">
        <v>103101.91</v>
      </c>
    </row>
    <row r="73" spans="1:10" ht="12.75">
      <c r="A73" s="47"/>
      <c r="B73" s="53" t="s">
        <v>260</v>
      </c>
      <c r="C73" s="158"/>
      <c r="D73" s="159"/>
      <c r="E73" s="53"/>
      <c r="F73" s="53"/>
      <c r="G73" s="192">
        <v>42734</v>
      </c>
      <c r="H73" s="47"/>
      <c r="I73" s="53"/>
      <c r="J73" s="100">
        <v>14946</v>
      </c>
    </row>
    <row r="74" spans="1:10" ht="12.75" customHeight="1">
      <c r="A74" s="47"/>
      <c r="B74" s="53" t="s">
        <v>212</v>
      </c>
      <c r="C74" s="193"/>
      <c r="D74" s="194"/>
      <c r="E74" s="53"/>
      <c r="F74" s="53"/>
      <c r="G74" s="192">
        <v>42734</v>
      </c>
      <c r="H74" s="47"/>
      <c r="I74" s="53"/>
      <c r="J74" s="100">
        <v>410</v>
      </c>
    </row>
    <row r="75" spans="1:10" ht="12.75">
      <c r="A75" s="47"/>
      <c r="B75" s="53" t="s">
        <v>213</v>
      </c>
      <c r="C75" s="86"/>
      <c r="D75" s="131"/>
      <c r="E75" s="119"/>
      <c r="F75" s="120"/>
      <c r="G75" s="192">
        <v>42734</v>
      </c>
      <c r="H75" s="47"/>
      <c r="I75" s="53"/>
      <c r="J75" s="100">
        <v>5436</v>
      </c>
    </row>
    <row r="76" spans="1:11" s="46" customFormat="1" ht="12.75">
      <c r="A76" s="43"/>
      <c r="B76" s="236" t="s">
        <v>46</v>
      </c>
      <c r="C76" s="236"/>
      <c r="D76" s="236"/>
      <c r="E76" s="236"/>
      <c r="F76" s="236"/>
      <c r="G76" s="166"/>
      <c r="H76" s="43"/>
      <c r="I76" s="43"/>
      <c r="J76" s="82">
        <f>SUM(J65:J75)</f>
        <v>166408.73</v>
      </c>
      <c r="K76" s="61"/>
    </row>
    <row r="77" spans="1:11" s="46" customFormat="1" ht="15.75">
      <c r="A77" s="43" t="s">
        <v>47</v>
      </c>
      <c r="B77" s="249" t="s">
        <v>48</v>
      </c>
      <c r="C77" s="249"/>
      <c r="D77" s="249"/>
      <c r="E77" s="249"/>
      <c r="F77" s="249"/>
      <c r="G77" s="168"/>
      <c r="H77" s="43"/>
      <c r="I77" s="43"/>
      <c r="J77" s="43"/>
      <c r="K77" s="61"/>
    </row>
    <row r="78" spans="1:11" ht="12.75">
      <c r="A78" s="47"/>
      <c r="B78" s="232" t="s">
        <v>7</v>
      </c>
      <c r="C78" s="232"/>
      <c r="D78" s="232"/>
      <c r="E78" s="232"/>
      <c r="F78" s="232"/>
      <c r="G78" s="169"/>
      <c r="H78" s="47"/>
      <c r="I78" s="47"/>
      <c r="J78" s="47"/>
      <c r="K78" s="32"/>
    </row>
    <row r="79" spans="1:11" ht="12.75" customHeight="1">
      <c r="A79" s="47"/>
      <c r="B79" s="239"/>
      <c r="C79" s="240"/>
      <c r="D79" s="241"/>
      <c r="E79" s="161"/>
      <c r="F79" s="162"/>
      <c r="G79" s="163"/>
      <c r="H79" s="47"/>
      <c r="I79" s="47"/>
      <c r="J79" s="100"/>
      <c r="K79" s="32"/>
    </row>
    <row r="80" spans="1:11" ht="12.75">
      <c r="A80" s="47"/>
      <c r="B80" s="170"/>
      <c r="C80" s="171"/>
      <c r="D80" s="171"/>
      <c r="E80" s="171"/>
      <c r="F80" s="172"/>
      <c r="G80" s="169"/>
      <c r="H80" s="47"/>
      <c r="I80" s="47"/>
      <c r="J80" s="101"/>
      <c r="K80" s="32"/>
    </row>
    <row r="81" spans="1:11" ht="14.25" customHeight="1">
      <c r="A81" s="47"/>
      <c r="B81" s="239"/>
      <c r="C81" s="240"/>
      <c r="D81" s="240"/>
      <c r="E81" s="240"/>
      <c r="F81" s="241"/>
      <c r="G81" s="18"/>
      <c r="H81" s="47"/>
      <c r="I81" s="47"/>
      <c r="J81" s="101"/>
      <c r="K81" s="32"/>
    </row>
    <row r="82" spans="1:11" s="46" customFormat="1" ht="12.75">
      <c r="A82" s="43"/>
      <c r="B82" s="236" t="s">
        <v>46</v>
      </c>
      <c r="C82" s="236"/>
      <c r="D82" s="236"/>
      <c r="E82" s="236"/>
      <c r="F82" s="236"/>
      <c r="G82" s="166"/>
      <c r="H82" s="43"/>
      <c r="I82" s="43"/>
      <c r="J82" s="82">
        <f>J79+J80</f>
        <v>0</v>
      </c>
      <c r="K82" s="61"/>
    </row>
    <row r="83" ht="12.75">
      <c r="K83" s="54"/>
    </row>
    <row r="85" spans="1:8" s="21" customFormat="1" ht="15">
      <c r="A85" s="48"/>
      <c r="B85" s="49" t="s">
        <v>160</v>
      </c>
      <c r="C85" s="49"/>
      <c r="D85" s="49"/>
      <c r="E85" s="49"/>
      <c r="F85" s="49"/>
      <c r="H85" s="196" t="s">
        <v>214</v>
      </c>
    </row>
    <row r="86" spans="1:6" s="21" customFormat="1" ht="15">
      <c r="A86" s="48"/>
      <c r="B86" s="50"/>
      <c r="C86" s="50"/>
      <c r="D86" s="50"/>
      <c r="E86" s="50"/>
      <c r="F86" s="50"/>
    </row>
    <row r="87" spans="1:6" s="21" customFormat="1" ht="15">
      <c r="A87" s="48"/>
      <c r="B87" s="50"/>
      <c r="C87" s="50"/>
      <c r="D87" s="50"/>
      <c r="E87" s="50"/>
      <c r="F87" s="50"/>
    </row>
    <row r="88" spans="1:6" s="49" customFormat="1" ht="15">
      <c r="A88" s="48"/>
      <c r="B88" s="49" t="s">
        <v>45</v>
      </c>
      <c r="D88" s="49" t="s">
        <v>161</v>
      </c>
      <c r="F88" s="49" t="s">
        <v>162</v>
      </c>
    </row>
    <row r="89" spans="1:6" s="49" customFormat="1" ht="18">
      <c r="A89" s="48"/>
      <c r="D89" s="230" t="s">
        <v>49</v>
      </c>
      <c r="E89" s="230"/>
      <c r="F89" s="230"/>
    </row>
    <row r="90" s="49" customFormat="1" ht="15">
      <c r="A90" s="48"/>
    </row>
    <row r="91" s="49" customFormat="1" ht="15">
      <c r="A91" s="48"/>
    </row>
    <row r="92" spans="1:2" s="49" customFormat="1" ht="15">
      <c r="A92" s="48"/>
      <c r="B92" s="49" t="s">
        <v>50</v>
      </c>
    </row>
    <row r="93" spans="1:7" s="49" customFormat="1" ht="18">
      <c r="A93" s="48"/>
      <c r="D93" s="51" t="s">
        <v>51</v>
      </c>
      <c r="E93" s="51"/>
      <c r="G93" s="51"/>
    </row>
    <row r="94" s="49" customFormat="1" ht="15">
      <c r="A94" s="48"/>
    </row>
    <row r="95" s="49" customFormat="1" ht="15">
      <c r="A95" s="48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</sheetData>
  <sheetProtection/>
  <mergeCells count="15">
    <mergeCell ref="J39:K39"/>
    <mergeCell ref="J40:K40"/>
    <mergeCell ref="J41:K41"/>
    <mergeCell ref="J42:K42"/>
    <mergeCell ref="J43:K43"/>
    <mergeCell ref="B62:F62"/>
    <mergeCell ref="B76:F76"/>
    <mergeCell ref="B79:D79"/>
    <mergeCell ref="B81:F81"/>
    <mergeCell ref="B82:F82"/>
    <mergeCell ref="D89:F89"/>
    <mergeCell ref="E63:F63"/>
    <mergeCell ref="E64:F64"/>
    <mergeCell ref="B77:F77"/>
    <mergeCell ref="B78:F78"/>
  </mergeCells>
  <hyperlinks>
    <hyperlink ref="K5" r:id="rId1" display="www.jreu-21-kaluga.ru"/>
  </hyperlinks>
  <printOptions/>
  <pageMargins left="0.7086614173228347" right="0.2" top="0.31" bottom="0.28" header="0.2" footer="0.19"/>
  <pageSetup fitToHeight="3" fitToWidth="1" horizontalDpi="600" verticalDpi="600" orientation="landscape" paperSize="9" scale="91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6"/>
  <sheetViews>
    <sheetView zoomScalePageLayoutView="0" workbookViewId="0" topLeftCell="A49">
      <selection activeCell="A73" sqref="A73:IV82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145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2442.3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'[15]Лист1'!B10</f>
        <v>2442.3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233582.04200000002</v>
      </c>
      <c r="G22" s="12">
        <v>235523.19</v>
      </c>
      <c r="H22" s="12">
        <v>232116.66200000007</v>
      </c>
      <c r="I22" s="12">
        <v>3406.5283680504263</v>
      </c>
      <c r="J22" s="12">
        <v>-1941.1483680504261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41324.186</v>
      </c>
      <c r="G24" s="22">
        <v>41667.60435664546</v>
      </c>
      <c r="H24" s="22">
        <v>39858.806000000004</v>
      </c>
      <c r="I24" s="22">
        <v>1808.7983566454468</v>
      </c>
      <c r="J24" s="22">
        <v>-343.4183566454467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9378.432</v>
      </c>
      <c r="G25" s="23">
        <v>9456.370031383149</v>
      </c>
      <c r="H25" s="23">
        <v>9378.432</v>
      </c>
      <c r="I25" s="23">
        <v>77.93803138314797</v>
      </c>
      <c r="J25" s="23">
        <v>-77.93803138314797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2930.76</v>
      </c>
      <c r="G26" s="23">
        <v>2955.1156348072336</v>
      </c>
      <c r="H26" s="23">
        <v>2930.76</v>
      </c>
      <c r="I26" s="23">
        <v>24.3556348072334</v>
      </c>
      <c r="J26" s="23">
        <v>-24.3556348072334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2344.608</v>
      </c>
      <c r="G27" s="23">
        <v>2364.092507845787</v>
      </c>
      <c r="H27" s="23">
        <v>2344.608</v>
      </c>
      <c r="I27" s="23">
        <v>19.484507845786993</v>
      </c>
      <c r="J27" s="23">
        <v>-19.484507845786993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25205.006000000005</v>
      </c>
      <c r="G28" s="23">
        <v>25414.468365205666</v>
      </c>
      <c r="H28" s="23">
        <v>25205.006000000005</v>
      </c>
      <c r="I28" s="23">
        <v>209.46236520566163</v>
      </c>
      <c r="J28" s="23">
        <v>-209.46236520566163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1465.38</v>
      </c>
      <c r="G29" s="23">
        <v>1477.5578174036168</v>
      </c>
      <c r="H29" s="23">
        <v>0</v>
      </c>
      <c r="I29" s="23">
        <v>1477.5578174036168</v>
      </c>
      <c r="J29" s="23">
        <v>-12.1778174036167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76785.91200000001</v>
      </c>
      <c r="G30" s="22">
        <v>77424.03</v>
      </c>
      <c r="H30" s="22">
        <v>76785.91200000001</v>
      </c>
      <c r="I30" s="23">
        <v>638.1179999999877</v>
      </c>
      <c r="J30" s="23">
        <v>-638.1179999999877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70045.164</v>
      </c>
      <c r="G31" s="23">
        <v>70627.26367189288</v>
      </c>
      <c r="H31" s="23">
        <v>70045.164</v>
      </c>
      <c r="I31" s="23">
        <v>582.09967189288</v>
      </c>
      <c r="J31" s="23">
        <v>-582.09967189288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45426.78000000001</v>
      </c>
      <c r="G32" s="23">
        <v>45804.292339512125</v>
      </c>
      <c r="H32" s="23">
        <v>45426.78000000001</v>
      </c>
      <c r="I32" s="23">
        <v>377.5123395121118</v>
      </c>
      <c r="J32" s="23">
        <v>-377.5123395121118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87336.36</v>
      </c>
      <c r="G33" s="12">
        <v>88381.18</v>
      </c>
      <c r="H33" s="12">
        <v>87336.36</v>
      </c>
      <c r="I33" s="12">
        <v>1044.8199999999924</v>
      </c>
      <c r="J33" s="12">
        <v>-1044.8199999999924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1.8200000000000003</v>
      </c>
      <c r="E34" s="15">
        <v>-91804.5</v>
      </c>
      <c r="F34" s="12">
        <v>53340.12</v>
      </c>
      <c r="G34" s="12">
        <v>53880.75</v>
      </c>
      <c r="H34" s="12">
        <v>17938.8</v>
      </c>
      <c r="I34" s="12">
        <v>-55862.55</v>
      </c>
      <c r="J34" s="12">
        <v>-540.6299999999974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-126951.06</v>
      </c>
      <c r="F35" s="12">
        <v>0</v>
      </c>
      <c r="G35" s="12">
        <v>272.34</v>
      </c>
      <c r="H35" s="12">
        <v>0</v>
      </c>
      <c r="I35" s="12">
        <v>-120381.24</v>
      </c>
      <c r="J35" s="12">
        <v>-272.34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/>
      <c r="J37" s="98" t="s">
        <v>36</v>
      </c>
      <c r="K37" s="98"/>
    </row>
    <row r="38" spans="1:11" s="92" customFormat="1" ht="15.75" customHeight="1">
      <c r="A38" s="93"/>
      <c r="B38" s="94" t="s">
        <v>122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6297.48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190184.07</v>
      </c>
      <c r="F43" s="23">
        <v>197819.57</v>
      </c>
      <c r="G43" s="23">
        <v>190184.07</v>
      </c>
      <c r="H43" s="23">
        <v>7635.5</v>
      </c>
      <c r="I43" s="23">
        <v>-7635.5</v>
      </c>
      <c r="J43" s="229" t="s">
        <v>83</v>
      </c>
      <c r="K43" s="229"/>
    </row>
    <row r="44" spans="1:11" ht="39" customHeight="1">
      <c r="A44" s="17"/>
      <c r="B44" s="18" t="s">
        <v>33</v>
      </c>
      <c r="C44" s="18" t="s">
        <v>86</v>
      </c>
      <c r="D44" s="27">
        <v>1320.25</v>
      </c>
      <c r="E44" s="23">
        <v>239763.9</v>
      </c>
      <c r="F44" s="23">
        <v>232068.67</v>
      </c>
      <c r="G44" s="23">
        <v>239763.9</v>
      </c>
      <c r="H44" s="23">
        <v>-7695.229999999981</v>
      </c>
      <c r="I44" s="23">
        <v>7695.229999999981</v>
      </c>
      <c r="J44" s="229" t="s">
        <v>84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1320.25</v>
      </c>
      <c r="E45" s="23">
        <v>551895.93</v>
      </c>
      <c r="F45" s="23">
        <v>553948.95</v>
      </c>
      <c r="G45" s="23">
        <v>551895.93</v>
      </c>
      <c r="H45" s="23">
        <v>2053.019999999902</v>
      </c>
      <c r="I45" s="23">
        <v>-2053.019999999902</v>
      </c>
      <c r="J45" s="229" t="s">
        <v>87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116"/>
      <c r="E66" s="253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2"/>
      <c r="E67" s="240"/>
      <c r="F67" s="241"/>
      <c r="G67" s="178"/>
      <c r="H67" s="47"/>
      <c r="I67" s="47"/>
      <c r="J67" s="23"/>
    </row>
    <row r="68" spans="1:10" ht="12.75">
      <c r="A68" s="47"/>
      <c r="B68" s="53" t="s">
        <v>199</v>
      </c>
      <c r="C68" s="190"/>
      <c r="D68" s="211"/>
      <c r="E68" s="53" t="s">
        <v>195</v>
      </c>
      <c r="F68" s="131"/>
      <c r="G68" s="192">
        <v>42520</v>
      </c>
      <c r="H68" s="47"/>
      <c r="I68" s="53"/>
      <c r="J68" s="100">
        <v>4644</v>
      </c>
    </row>
    <row r="69" spans="1:10" ht="14.25" customHeight="1">
      <c r="A69" s="47"/>
      <c r="B69" s="53" t="s">
        <v>199</v>
      </c>
      <c r="C69" s="190"/>
      <c r="D69" s="211"/>
      <c r="E69" s="53" t="s">
        <v>195</v>
      </c>
      <c r="F69" s="131"/>
      <c r="G69" s="192">
        <v>42573</v>
      </c>
      <c r="H69" s="47" t="s">
        <v>200</v>
      </c>
      <c r="I69" s="53">
        <v>1800</v>
      </c>
      <c r="J69" s="100">
        <v>4644</v>
      </c>
    </row>
    <row r="70" spans="1:10" ht="12" customHeight="1">
      <c r="A70" s="47"/>
      <c r="B70" s="53" t="s">
        <v>260</v>
      </c>
      <c r="C70" s="158"/>
      <c r="D70" s="159"/>
      <c r="E70" s="53"/>
      <c r="F70" s="159"/>
      <c r="G70" s="192">
        <v>42734</v>
      </c>
      <c r="H70" s="47"/>
      <c r="I70" s="53"/>
      <c r="J70" s="100">
        <v>4060</v>
      </c>
    </row>
    <row r="71" spans="1:10" ht="12.75" customHeight="1">
      <c r="A71" s="47"/>
      <c r="B71" s="53" t="s">
        <v>212</v>
      </c>
      <c r="C71" s="193"/>
      <c r="D71" s="209"/>
      <c r="E71" s="53"/>
      <c r="F71" s="131"/>
      <c r="G71" s="192">
        <v>42734</v>
      </c>
      <c r="H71" s="47"/>
      <c r="I71" s="53"/>
      <c r="J71" s="100">
        <v>422</v>
      </c>
    </row>
    <row r="72" spans="1:10" ht="12.75">
      <c r="A72" s="47"/>
      <c r="B72" s="53" t="s">
        <v>213</v>
      </c>
      <c r="C72" s="86"/>
      <c r="D72" s="131"/>
      <c r="E72" s="53"/>
      <c r="F72" s="131"/>
      <c r="G72" s="192">
        <v>42734</v>
      </c>
      <c r="H72" s="47"/>
      <c r="I72" s="53"/>
      <c r="J72" s="212">
        <v>4168.8</v>
      </c>
    </row>
    <row r="73" spans="1:11" s="46" customFormat="1" ht="12.75">
      <c r="A73" s="43"/>
      <c r="B73" s="236" t="s">
        <v>46</v>
      </c>
      <c r="C73" s="236"/>
      <c r="D73" s="236"/>
      <c r="E73" s="236"/>
      <c r="F73" s="236"/>
      <c r="G73" s="166"/>
      <c r="H73" s="43"/>
      <c r="I73" s="43"/>
      <c r="J73" s="82">
        <f>SUM(J68:J72)</f>
        <v>17938.8</v>
      </c>
      <c r="K73" s="61"/>
    </row>
    <row r="74" spans="1:11" s="46" customFormat="1" ht="15.75">
      <c r="A74" s="43" t="s">
        <v>47</v>
      </c>
      <c r="B74" s="249" t="s">
        <v>48</v>
      </c>
      <c r="C74" s="249"/>
      <c r="D74" s="249"/>
      <c r="E74" s="249"/>
      <c r="F74" s="249"/>
      <c r="G74" s="168"/>
      <c r="H74" s="43"/>
      <c r="I74" s="43"/>
      <c r="J74" s="43"/>
      <c r="K74" s="61"/>
    </row>
    <row r="75" spans="1:11" ht="12.75">
      <c r="A75" s="47"/>
      <c r="B75" s="232" t="s">
        <v>7</v>
      </c>
      <c r="C75" s="232"/>
      <c r="D75" s="232"/>
      <c r="E75" s="232"/>
      <c r="F75" s="232"/>
      <c r="G75" s="169"/>
      <c r="H75" s="47"/>
      <c r="I75" s="47"/>
      <c r="J75" s="47"/>
      <c r="K75" s="32"/>
    </row>
    <row r="76" spans="1:11" ht="12.75">
      <c r="A76" s="47"/>
      <c r="B76" s="233"/>
      <c r="C76" s="234"/>
      <c r="D76" s="234"/>
      <c r="E76" s="234"/>
      <c r="F76" s="235"/>
      <c r="G76" s="169"/>
      <c r="H76" s="47"/>
      <c r="I76" s="47"/>
      <c r="J76" s="100"/>
      <c r="K76" s="32"/>
    </row>
    <row r="77" spans="1:11" ht="12.75">
      <c r="A77" s="47"/>
      <c r="B77" s="170"/>
      <c r="C77" s="171"/>
      <c r="D77" s="171"/>
      <c r="E77" s="171"/>
      <c r="F77" s="172"/>
      <c r="G77" s="169"/>
      <c r="H77" s="47"/>
      <c r="I77" s="47"/>
      <c r="J77" s="101"/>
      <c r="K77" s="32"/>
    </row>
    <row r="78" spans="1:11" ht="14.25" customHeight="1">
      <c r="A78" s="47"/>
      <c r="B78" s="239"/>
      <c r="C78" s="240"/>
      <c r="D78" s="240"/>
      <c r="E78" s="240"/>
      <c r="F78" s="241"/>
      <c r="G78" s="18"/>
      <c r="H78" s="47"/>
      <c r="I78" s="47"/>
      <c r="J78" s="101"/>
      <c r="K78" s="32"/>
    </row>
    <row r="79" spans="1:11" s="46" customFormat="1" ht="12.75">
      <c r="A79" s="43"/>
      <c r="B79" s="236" t="s">
        <v>46</v>
      </c>
      <c r="C79" s="236"/>
      <c r="D79" s="236"/>
      <c r="E79" s="236"/>
      <c r="F79" s="236"/>
      <c r="G79" s="166"/>
      <c r="H79" s="43"/>
      <c r="I79" s="43"/>
      <c r="J79" s="82">
        <f>J76+J77</f>
        <v>0</v>
      </c>
      <c r="K79" s="61"/>
    </row>
    <row r="80" ht="12.75">
      <c r="K80" s="54"/>
    </row>
    <row r="82" spans="1:8" s="21" customFormat="1" ht="15">
      <c r="A82" s="48"/>
      <c r="B82" s="49" t="s">
        <v>160</v>
      </c>
      <c r="C82" s="49"/>
      <c r="D82" s="49"/>
      <c r="E82" s="49"/>
      <c r="F82" s="49"/>
      <c r="H82" s="196" t="s">
        <v>214</v>
      </c>
    </row>
    <row r="83" spans="1:6" s="21" customFormat="1" ht="15">
      <c r="A83" s="48"/>
      <c r="B83" s="50"/>
      <c r="C83" s="50"/>
      <c r="D83" s="50"/>
      <c r="E83" s="50"/>
      <c r="F83" s="50"/>
    </row>
    <row r="84" spans="1:6" s="21" customFormat="1" ht="15">
      <c r="A84" s="48"/>
      <c r="B84" s="50"/>
      <c r="C84" s="50"/>
      <c r="D84" s="50"/>
      <c r="E84" s="50"/>
      <c r="F84" s="50"/>
    </row>
    <row r="85" spans="1:6" s="49" customFormat="1" ht="15">
      <c r="A85" s="48"/>
      <c r="B85" s="49" t="s">
        <v>45</v>
      </c>
      <c r="D85" s="49" t="s">
        <v>161</v>
      </c>
      <c r="F85" s="49" t="s">
        <v>162</v>
      </c>
    </row>
    <row r="86" spans="1:6" s="49" customFormat="1" ht="18">
      <c r="A86" s="48"/>
      <c r="D86" s="230" t="s">
        <v>49</v>
      </c>
      <c r="E86" s="230"/>
      <c r="F86" s="230"/>
    </row>
    <row r="87" s="49" customFormat="1" ht="15">
      <c r="A87" s="48"/>
    </row>
    <row r="88" s="49" customFormat="1" ht="15">
      <c r="A88" s="48"/>
    </row>
    <row r="89" spans="1:2" s="49" customFormat="1" ht="15">
      <c r="A89" s="48"/>
      <c r="B89" s="49" t="s">
        <v>50</v>
      </c>
    </row>
    <row r="90" spans="1:7" s="49" customFormat="1" ht="18">
      <c r="A90" s="48"/>
      <c r="D90" s="51" t="s">
        <v>51</v>
      </c>
      <c r="E90" s="51"/>
      <c r="G90" s="51"/>
    </row>
    <row r="91" s="49" customFormat="1" ht="15">
      <c r="A91" s="48"/>
    </row>
    <row r="92" s="49" customFormat="1" ht="15">
      <c r="A92" s="48"/>
    </row>
    <row r="93" s="52" customFormat="1" ht="12.75">
      <c r="A93" s="1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</sheetData>
  <sheetProtection/>
  <mergeCells count="16">
    <mergeCell ref="J45:K45"/>
    <mergeCell ref="B64:F64"/>
    <mergeCell ref="E67:F67"/>
    <mergeCell ref="E65:F65"/>
    <mergeCell ref="B73:F73"/>
    <mergeCell ref="B75:F75"/>
    <mergeCell ref="B78:F78"/>
    <mergeCell ref="B79:F79"/>
    <mergeCell ref="D86:F86"/>
    <mergeCell ref="E66:F66"/>
    <mergeCell ref="J41:K41"/>
    <mergeCell ref="J42:K42"/>
    <mergeCell ref="J43:K43"/>
    <mergeCell ref="J44:K44"/>
    <mergeCell ref="B74:F74"/>
    <mergeCell ref="B76:F76"/>
  </mergeCells>
  <hyperlinks>
    <hyperlink ref="K5" r:id="rId1" display="www.jreu-21-kaluga.ru"/>
  </hyperlinks>
  <printOptions/>
  <pageMargins left="0.7086614173228347" right="0.2" top="0.27" bottom="0.25" header="0.2" footer="0.19"/>
  <pageSetup fitToHeight="3" fitToWidth="1" horizontalDpi="600" verticalDpi="600" orientation="landscape" paperSize="9" scale="91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43">
      <selection activeCell="A30" sqref="A30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14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140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146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2432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'[16]Лист1'!B10</f>
        <v>2345.7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86.3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8.8</v>
      </c>
      <c r="E22" s="15">
        <v>0</v>
      </c>
      <c r="F22" s="15">
        <v>229675.92099999994</v>
      </c>
      <c r="G22" s="12">
        <v>207855.53</v>
      </c>
      <c r="H22" s="12">
        <v>228268.50099999996</v>
      </c>
      <c r="I22" s="12">
        <v>-20412.973822712687</v>
      </c>
      <c r="J22" s="12">
        <v>21820.393822712686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39689.244</v>
      </c>
      <c r="G24" s="22">
        <v>36135.19216794847</v>
      </c>
      <c r="H24" s="22">
        <v>38281.824</v>
      </c>
      <c r="I24" s="22">
        <v>-2146.6318320515275</v>
      </c>
      <c r="J24" s="22">
        <v>3554.0518320515275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9007.488</v>
      </c>
      <c r="G25" s="23">
        <v>8151.730421094689</v>
      </c>
      <c r="H25" s="23">
        <v>9007.488</v>
      </c>
      <c r="I25" s="23">
        <v>-855.7575789053108</v>
      </c>
      <c r="J25" s="23">
        <v>855.7575789053108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2814.84</v>
      </c>
      <c r="G26" s="23">
        <v>2547.41575659209</v>
      </c>
      <c r="H26" s="23">
        <v>2814.84</v>
      </c>
      <c r="I26" s="23">
        <v>-267.4242434079101</v>
      </c>
      <c r="J26" s="23">
        <v>267.4242434079101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2251.872</v>
      </c>
      <c r="G27" s="23">
        <v>2037.9326052736722</v>
      </c>
      <c r="H27" s="23">
        <v>2251.872</v>
      </c>
      <c r="I27" s="23">
        <v>-213.9393947263277</v>
      </c>
      <c r="J27" s="23">
        <v>213.9393947263277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24207.624</v>
      </c>
      <c r="G28" s="23">
        <v>22124.405506691975</v>
      </c>
      <c r="H28" s="23">
        <v>24207.624</v>
      </c>
      <c r="I28" s="23">
        <v>-2083.2184933080243</v>
      </c>
      <c r="J28" s="23">
        <v>2083.2184933080243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1407.42</v>
      </c>
      <c r="G29" s="23">
        <v>1273.707878296045</v>
      </c>
      <c r="H29" s="23">
        <v>0</v>
      </c>
      <c r="I29" s="23">
        <v>1273.707878296045</v>
      </c>
      <c r="J29" s="23">
        <v>133.71212170395506</v>
      </c>
      <c r="K29" s="75" t="s">
        <v>76</v>
      </c>
    </row>
    <row r="30" spans="1:11" ht="34.5" customHeight="1">
      <c r="A30" s="17"/>
      <c r="B30" s="18" t="s">
        <v>170</v>
      </c>
      <c r="C30" s="18" t="s">
        <v>68</v>
      </c>
      <c r="D30" s="22">
        <v>0.83</v>
      </c>
      <c r="E30" s="22">
        <v>0</v>
      </c>
      <c r="F30" s="23">
        <v>5333.173</v>
      </c>
      <c r="G30" s="23">
        <v>4616.75419961046</v>
      </c>
      <c r="H30" s="23">
        <v>5333.173</v>
      </c>
      <c r="I30" s="23">
        <v>-716.4188003895397</v>
      </c>
      <c r="J30" s="23">
        <v>716.4188003895397</v>
      </c>
      <c r="K30" s="75" t="s">
        <v>309</v>
      </c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73748.80799999998</v>
      </c>
      <c r="G31" s="22">
        <v>66735.4</v>
      </c>
      <c r="H31" s="22">
        <v>73748.80799999998</v>
      </c>
      <c r="I31" s="23">
        <v>-7013.407999999981</v>
      </c>
      <c r="J31" s="23">
        <v>7013.407999999981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67274.67599999999</v>
      </c>
      <c r="G32" s="23">
        <v>60883.236582550955</v>
      </c>
      <c r="H32" s="23">
        <v>67274.67599999999</v>
      </c>
      <c r="I32" s="23">
        <v>-6391.439417449037</v>
      </c>
      <c r="J32" s="23">
        <v>6391.439417449037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1.55</v>
      </c>
      <c r="E33" s="22">
        <v>0</v>
      </c>
      <c r="F33" s="23">
        <v>43630.02</v>
      </c>
      <c r="G33" s="23">
        <v>39484.944227177395</v>
      </c>
      <c r="H33" s="23">
        <v>43630.02</v>
      </c>
      <c r="I33" s="23">
        <v>-4145.075772822602</v>
      </c>
      <c r="J33" s="23">
        <v>4145.075772822602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83882.4</v>
      </c>
      <c r="G34" s="12">
        <v>82527.09</v>
      </c>
      <c r="H34" s="12">
        <v>83882.4</v>
      </c>
      <c r="I34" s="12">
        <v>-1355.3099999999977</v>
      </c>
      <c r="J34" s="12">
        <v>1355.3099999999977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1.8200000000000003</v>
      </c>
      <c r="E35" s="15">
        <v>84647.5</v>
      </c>
      <c r="F35" s="12">
        <v>51229.92</v>
      </c>
      <c r="G35" s="12">
        <v>50315.09</v>
      </c>
      <c r="H35" s="12">
        <v>105800.79000000001</v>
      </c>
      <c r="I35" s="12">
        <v>36851.89999999999</v>
      </c>
      <c r="J35" s="12">
        <v>914.8300000000017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>
        <v>3.5</v>
      </c>
      <c r="E36" s="15">
        <v>38706.98</v>
      </c>
      <c r="F36" s="12">
        <v>78698.1</v>
      </c>
      <c r="G36" s="12">
        <v>76517.71</v>
      </c>
      <c r="H36" s="12">
        <v>169890</v>
      </c>
      <c r="I36" s="12">
        <v>-52369.80999999998</v>
      </c>
      <c r="J36" s="12">
        <v>2180.3899999999994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>
        <v>1392.62</v>
      </c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6297.48</v>
      </c>
      <c r="J38" s="98" t="s">
        <v>36</v>
      </c>
      <c r="K38" s="98"/>
    </row>
    <row r="39" spans="1:11" s="92" customFormat="1" ht="15.75" customHeight="1">
      <c r="A39" s="93"/>
      <c r="B39" s="94" t="s">
        <v>122</v>
      </c>
      <c r="C39" s="95"/>
      <c r="D39" s="96"/>
      <c r="E39" s="97"/>
      <c r="F39" s="98"/>
      <c r="G39" s="98"/>
      <c r="H39" s="98"/>
      <c r="I39" s="98">
        <v>2295.5</v>
      </c>
      <c r="J39" s="98" t="s">
        <v>36</v>
      </c>
      <c r="K39" s="99"/>
    </row>
    <row r="40" spans="1:11" s="92" customFormat="1" ht="15.75" customHeight="1">
      <c r="A40" s="93"/>
      <c r="B40" s="94" t="s">
        <v>149</v>
      </c>
      <c r="C40" s="95"/>
      <c r="D40" s="96"/>
      <c r="E40" s="97"/>
      <c r="F40" s="98"/>
      <c r="G40" s="98"/>
      <c r="H40" s="98"/>
      <c r="I40" s="98"/>
      <c r="J40" s="98" t="s">
        <v>36</v>
      </c>
      <c r="K40" s="98"/>
    </row>
    <row r="41" spans="1:11" s="56" customFormat="1" ht="30" customHeight="1" thickBot="1">
      <c r="A41" s="58"/>
      <c r="B41" s="59"/>
      <c r="C41" s="59"/>
      <c r="D41" s="60"/>
      <c r="E41" s="57"/>
      <c r="F41" s="55"/>
      <c r="G41" s="55"/>
      <c r="H41" s="55"/>
      <c r="I41" s="55"/>
      <c r="J41" s="55"/>
      <c r="K41" s="68"/>
    </row>
    <row r="42" spans="1:11" s="56" customFormat="1" ht="90" thickBot="1">
      <c r="A42" s="69" t="s">
        <v>30</v>
      </c>
      <c r="B42" s="70" t="s">
        <v>31</v>
      </c>
      <c r="C42" s="8" t="s">
        <v>65</v>
      </c>
      <c r="D42" s="8" t="str">
        <f>D20</f>
        <v>Тариф  на 31.12.16</v>
      </c>
      <c r="E42" s="8" t="s">
        <v>188</v>
      </c>
      <c r="F42" s="8" t="s">
        <v>189</v>
      </c>
      <c r="G42" s="8" t="s">
        <v>190</v>
      </c>
      <c r="H42" s="8" t="s">
        <v>191</v>
      </c>
      <c r="I42" s="8" t="s">
        <v>186</v>
      </c>
      <c r="J42" s="226" t="s">
        <v>66</v>
      </c>
      <c r="K42" s="227"/>
    </row>
    <row r="43" spans="1:11" s="21" customFormat="1" ht="15">
      <c r="A43" s="71"/>
      <c r="B43" s="72" t="s">
        <v>7</v>
      </c>
      <c r="C43" s="72"/>
      <c r="D43" s="73"/>
      <c r="E43" s="74"/>
      <c r="F43" s="74"/>
      <c r="G43" s="74"/>
      <c r="H43" s="74"/>
      <c r="I43" s="74"/>
      <c r="J43" s="228"/>
      <c r="K43" s="228"/>
    </row>
    <row r="44" spans="1:11" ht="55.5" customHeight="1">
      <c r="A44" s="17"/>
      <c r="B44" s="18" t="s">
        <v>32</v>
      </c>
      <c r="C44" s="18" t="s">
        <v>82</v>
      </c>
      <c r="D44" s="27" t="s">
        <v>240</v>
      </c>
      <c r="E44" s="23">
        <v>220636.4</v>
      </c>
      <c r="F44" s="23">
        <v>212672.19</v>
      </c>
      <c r="G44" s="23">
        <v>220636.4</v>
      </c>
      <c r="H44" s="23">
        <v>-7964.209999999992</v>
      </c>
      <c r="I44" s="23">
        <v>7964.209999999992</v>
      </c>
      <c r="J44" s="229" t="s">
        <v>83</v>
      </c>
      <c r="K44" s="229"/>
    </row>
    <row r="45" spans="1:11" ht="39" customHeight="1">
      <c r="A45" s="17"/>
      <c r="B45" s="18" t="s">
        <v>33</v>
      </c>
      <c r="C45" s="18" t="s">
        <v>86</v>
      </c>
      <c r="D45" s="27">
        <v>1320.25</v>
      </c>
      <c r="E45" s="23">
        <v>270247.18</v>
      </c>
      <c r="F45" s="23">
        <v>256797.9</v>
      </c>
      <c r="G45" s="23">
        <v>270247.18</v>
      </c>
      <c r="H45" s="23">
        <v>-13449.279999999999</v>
      </c>
      <c r="I45" s="23">
        <v>13449.279999999999</v>
      </c>
      <c r="J45" s="229" t="s">
        <v>84</v>
      </c>
      <c r="K45" s="229"/>
    </row>
    <row r="46" spans="1:11" ht="34.5" customHeight="1">
      <c r="A46" s="17"/>
      <c r="B46" s="18" t="s">
        <v>35</v>
      </c>
      <c r="C46" s="18" t="s">
        <v>86</v>
      </c>
      <c r="D46" s="27">
        <v>1320.25</v>
      </c>
      <c r="E46" s="23">
        <v>481288.36</v>
      </c>
      <c r="F46" s="23">
        <v>472511.17</v>
      </c>
      <c r="G46" s="23">
        <v>481288.36</v>
      </c>
      <c r="H46" s="23">
        <v>-8777.190000000002</v>
      </c>
      <c r="I46" s="23">
        <v>8777.190000000002</v>
      </c>
      <c r="J46" s="229" t="s">
        <v>87</v>
      </c>
      <c r="K46" s="229"/>
    </row>
    <row r="47" spans="1:12" ht="12.75" customHeight="1">
      <c r="A47" s="28"/>
      <c r="B47" s="29"/>
      <c r="C47" s="29"/>
      <c r="D47" s="30"/>
      <c r="E47" s="32"/>
      <c r="F47" s="32"/>
      <c r="G47" s="32"/>
      <c r="H47" s="32"/>
      <c r="I47" s="32"/>
      <c r="J47" s="32"/>
      <c r="K47" s="104"/>
      <c r="L47" s="104"/>
    </row>
    <row r="48" spans="1:10" s="110" customFormat="1" ht="12">
      <c r="A48" s="107"/>
      <c r="B48" s="117" t="s">
        <v>157</v>
      </c>
      <c r="C48" s="117"/>
      <c r="D48" s="117"/>
      <c r="E48" s="117"/>
      <c r="F48" s="117"/>
      <c r="G48" s="118"/>
      <c r="H48" s="117"/>
      <c r="I48" s="117"/>
      <c r="J48" s="117"/>
    </row>
    <row r="49" spans="1:12" ht="12.75" customHeight="1">
      <c r="A49" s="28"/>
      <c r="B49" s="122" t="s">
        <v>158</v>
      </c>
      <c r="C49" s="29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spans="1:12" s="54" customFormat="1" ht="12.75">
      <c r="A61" s="124"/>
      <c r="B61" s="29"/>
      <c r="C61" s="29"/>
      <c r="D61" s="29"/>
      <c r="E61" s="29"/>
      <c r="F61" s="29"/>
      <c r="L61" s="123"/>
    </row>
    <row r="62" spans="1:12" s="14" customFormat="1" ht="14.25">
      <c r="A62" s="33"/>
      <c r="B62" s="34" t="s">
        <v>37</v>
      </c>
      <c r="C62" s="34"/>
      <c r="D62" s="34"/>
      <c r="E62" s="34"/>
      <c r="F62" s="35"/>
      <c r="I62" s="36"/>
      <c r="L62" s="77"/>
    </row>
    <row r="63" spans="1:6" s="14" customFormat="1" ht="14.25">
      <c r="A63" s="33"/>
      <c r="B63" s="37" t="s">
        <v>38</v>
      </c>
      <c r="C63" s="37"/>
      <c r="D63" s="34"/>
      <c r="E63" s="34"/>
      <c r="F63" s="35"/>
    </row>
    <row r="64" ht="13.5" thickBot="1"/>
    <row r="65" spans="1:11" s="39" customFormat="1" ht="51.75" thickBot="1">
      <c r="A65" s="8" t="s">
        <v>39</v>
      </c>
      <c r="B65" s="221" t="s">
        <v>88</v>
      </c>
      <c r="C65" s="222"/>
      <c r="D65" s="223"/>
      <c r="E65" s="224"/>
      <c r="F65" s="225"/>
      <c r="G65" s="167" t="s">
        <v>40</v>
      </c>
      <c r="H65" s="38" t="s">
        <v>41</v>
      </c>
      <c r="I65" s="38" t="s">
        <v>42</v>
      </c>
      <c r="J65" s="8" t="s">
        <v>89</v>
      </c>
      <c r="K65" s="103"/>
    </row>
    <row r="66" spans="1:10" ht="12.75">
      <c r="A66" s="40"/>
      <c r="B66" s="78"/>
      <c r="C66" s="79"/>
      <c r="D66" s="79"/>
      <c r="E66" s="237"/>
      <c r="F66" s="238"/>
      <c r="G66" s="41"/>
      <c r="H66" s="42"/>
      <c r="I66" s="42"/>
      <c r="J66" s="42"/>
    </row>
    <row r="67" spans="1:10" s="46" customFormat="1" ht="15.75">
      <c r="A67" s="43" t="s">
        <v>43</v>
      </c>
      <c r="B67" s="91" t="s">
        <v>44</v>
      </c>
      <c r="C67" s="81"/>
      <c r="D67" s="81"/>
      <c r="E67" s="219"/>
      <c r="F67" s="220"/>
      <c r="G67" s="44"/>
      <c r="H67" s="43"/>
      <c r="I67" s="43"/>
      <c r="J67" s="45"/>
    </row>
    <row r="68" spans="1:10" ht="12.75">
      <c r="A68" s="47"/>
      <c r="B68" s="160" t="s">
        <v>7</v>
      </c>
      <c r="C68" s="161"/>
      <c r="D68" s="161"/>
      <c r="E68" s="239"/>
      <c r="F68" s="241"/>
      <c r="G68" s="178"/>
      <c r="H68" s="47"/>
      <c r="I68" s="47"/>
      <c r="J68" s="23"/>
    </row>
    <row r="69" spans="1:10" ht="12.75">
      <c r="A69" s="47"/>
      <c r="B69" s="53" t="s">
        <v>199</v>
      </c>
      <c r="C69" s="190"/>
      <c r="D69" s="191"/>
      <c r="E69" s="53" t="s">
        <v>195</v>
      </c>
      <c r="F69" s="159"/>
      <c r="G69" s="192">
        <v>42521</v>
      </c>
      <c r="H69" s="47"/>
      <c r="I69" s="53"/>
      <c r="J69" s="100">
        <v>3849.36</v>
      </c>
    </row>
    <row r="70" spans="1:10" ht="12.75">
      <c r="A70" s="47"/>
      <c r="B70" s="53" t="s">
        <v>199</v>
      </c>
      <c r="C70" s="86"/>
      <c r="D70" s="131"/>
      <c r="E70" s="53" t="s">
        <v>195</v>
      </c>
      <c r="F70" s="159"/>
      <c r="G70" s="192">
        <v>42581</v>
      </c>
      <c r="H70" s="47" t="s">
        <v>200</v>
      </c>
      <c r="I70" s="53">
        <v>1492</v>
      </c>
      <c r="J70" s="100">
        <v>3849.36</v>
      </c>
    </row>
    <row r="71" spans="1:10" ht="12" customHeight="1">
      <c r="A71" s="47"/>
      <c r="B71" s="53" t="s">
        <v>260</v>
      </c>
      <c r="C71" s="86"/>
      <c r="D71" s="131"/>
      <c r="E71" s="53"/>
      <c r="F71" s="164"/>
      <c r="G71" s="192">
        <v>42734</v>
      </c>
      <c r="H71" s="47"/>
      <c r="I71" s="53"/>
      <c r="J71" s="100">
        <v>3390</v>
      </c>
    </row>
    <row r="72" spans="1:10" ht="12" customHeight="1">
      <c r="A72" s="47"/>
      <c r="B72" s="53" t="s">
        <v>212</v>
      </c>
      <c r="C72" s="86"/>
      <c r="D72" s="131"/>
      <c r="E72" s="53"/>
      <c r="F72" s="164"/>
      <c r="G72" s="192">
        <v>42734</v>
      </c>
      <c r="H72" s="47"/>
      <c r="I72" s="53"/>
      <c r="J72" s="100">
        <v>676</v>
      </c>
    </row>
    <row r="73" spans="1:10" ht="12" customHeight="1">
      <c r="A73" s="47"/>
      <c r="B73" s="53" t="s">
        <v>213</v>
      </c>
      <c r="C73" s="86"/>
      <c r="D73" s="131"/>
      <c r="E73" s="53"/>
      <c r="F73" s="164"/>
      <c r="G73" s="192">
        <v>42734</v>
      </c>
      <c r="H73" s="47"/>
      <c r="I73" s="53"/>
      <c r="J73" s="100">
        <v>738</v>
      </c>
    </row>
    <row r="74" spans="1:10" ht="27.75" customHeight="1">
      <c r="A74" s="47"/>
      <c r="B74" s="254" t="s">
        <v>315</v>
      </c>
      <c r="C74" s="255"/>
      <c r="D74" s="256"/>
      <c r="E74" s="53" t="s">
        <v>91</v>
      </c>
      <c r="F74" s="164"/>
      <c r="G74" s="192">
        <v>42565</v>
      </c>
      <c r="H74" s="47" t="s">
        <v>90</v>
      </c>
      <c r="I74" s="53">
        <v>87</v>
      </c>
      <c r="J74" s="100">
        <v>93298.07</v>
      </c>
    </row>
    <row r="75" spans="1:11" s="46" customFormat="1" ht="12.75">
      <c r="A75" s="43"/>
      <c r="B75" s="236" t="s">
        <v>46</v>
      </c>
      <c r="C75" s="236"/>
      <c r="D75" s="236"/>
      <c r="E75" s="236"/>
      <c r="F75" s="236"/>
      <c r="G75" s="166"/>
      <c r="H75" s="43"/>
      <c r="I75" s="43"/>
      <c r="J75" s="82">
        <f>SUM(J69:J74)</f>
        <v>105800.79000000001</v>
      </c>
      <c r="K75" s="61"/>
    </row>
    <row r="76" spans="1:11" s="46" customFormat="1" ht="15.75">
      <c r="A76" s="43" t="s">
        <v>47</v>
      </c>
      <c r="B76" s="249" t="s">
        <v>48</v>
      </c>
      <c r="C76" s="249"/>
      <c r="D76" s="249"/>
      <c r="E76" s="249"/>
      <c r="F76" s="249"/>
      <c r="G76" s="168"/>
      <c r="H76" s="43"/>
      <c r="I76" s="43"/>
      <c r="J76" s="43"/>
      <c r="K76" s="61"/>
    </row>
    <row r="77" spans="1:11" ht="12.75">
      <c r="A77" s="47"/>
      <c r="B77" s="232" t="s">
        <v>7</v>
      </c>
      <c r="C77" s="232"/>
      <c r="D77" s="232"/>
      <c r="E77" s="232"/>
      <c r="F77" s="232"/>
      <c r="G77" s="169"/>
      <c r="H77" s="47"/>
      <c r="I77" s="47"/>
      <c r="J77" s="47"/>
      <c r="K77" s="32"/>
    </row>
    <row r="78" spans="1:10" ht="24" customHeight="1">
      <c r="A78" s="47"/>
      <c r="B78" s="254" t="s">
        <v>316</v>
      </c>
      <c r="C78" s="255"/>
      <c r="D78" s="256"/>
      <c r="E78" s="53" t="s">
        <v>91</v>
      </c>
      <c r="F78" s="164"/>
      <c r="G78" s="192">
        <v>42650</v>
      </c>
      <c r="H78" s="47" t="s">
        <v>53</v>
      </c>
      <c r="I78" s="53">
        <v>1</v>
      </c>
      <c r="J78" s="100">
        <v>169890</v>
      </c>
    </row>
    <row r="79" spans="1:11" ht="12.75" customHeight="1">
      <c r="A79" s="47"/>
      <c r="B79" s="157"/>
      <c r="C79" s="158"/>
      <c r="D79" s="158"/>
      <c r="E79" s="158"/>
      <c r="F79" s="159"/>
      <c r="G79" s="169"/>
      <c r="H79" s="47"/>
      <c r="I79" s="47"/>
      <c r="J79" s="100"/>
      <c r="K79" s="32"/>
    </row>
    <row r="80" spans="1:11" ht="14.25" customHeight="1">
      <c r="A80" s="47"/>
      <c r="B80" s="157"/>
      <c r="C80" s="158"/>
      <c r="D80" s="158"/>
      <c r="E80" s="158"/>
      <c r="F80" s="159"/>
      <c r="G80" s="18"/>
      <c r="H80" s="47"/>
      <c r="I80" s="47"/>
      <c r="J80" s="101"/>
      <c r="K80" s="32"/>
    </row>
    <row r="81" spans="1:11" s="46" customFormat="1" ht="12.75">
      <c r="A81" s="43"/>
      <c r="B81" s="236" t="s">
        <v>46</v>
      </c>
      <c r="C81" s="236"/>
      <c r="D81" s="236"/>
      <c r="E81" s="236"/>
      <c r="F81" s="236"/>
      <c r="G81" s="166"/>
      <c r="H81" s="43"/>
      <c r="I81" s="43"/>
      <c r="J81" s="82">
        <f>J78+J79</f>
        <v>169890</v>
      </c>
      <c r="K81" s="61"/>
    </row>
    <row r="82" ht="12.75">
      <c r="K82" s="54"/>
    </row>
    <row r="84" spans="1:8" s="21" customFormat="1" ht="15">
      <c r="A84" s="48"/>
      <c r="B84" s="49" t="s">
        <v>160</v>
      </c>
      <c r="C84" s="49"/>
      <c r="D84" s="49"/>
      <c r="E84" s="49"/>
      <c r="F84" s="49"/>
      <c r="H84" s="196" t="s">
        <v>214</v>
      </c>
    </row>
    <row r="85" spans="1:6" s="21" customFormat="1" ht="15">
      <c r="A85" s="48"/>
      <c r="B85" s="50"/>
      <c r="C85" s="50"/>
      <c r="D85" s="50"/>
      <c r="E85" s="50"/>
      <c r="F85" s="50"/>
    </row>
    <row r="86" spans="1:6" s="21" customFormat="1" ht="15">
      <c r="A86" s="48"/>
      <c r="B86" s="50"/>
      <c r="C86" s="50"/>
      <c r="D86" s="50"/>
      <c r="E86" s="50"/>
      <c r="F86" s="50"/>
    </row>
    <row r="87" spans="1:6" s="49" customFormat="1" ht="15">
      <c r="A87" s="48"/>
      <c r="B87" s="49" t="s">
        <v>45</v>
      </c>
      <c r="D87" s="49" t="s">
        <v>161</v>
      </c>
      <c r="F87" s="49" t="s">
        <v>162</v>
      </c>
    </row>
    <row r="88" spans="1:6" s="49" customFormat="1" ht="18">
      <c r="A88" s="48"/>
      <c r="D88" s="230" t="s">
        <v>49</v>
      </c>
      <c r="E88" s="230"/>
      <c r="F88" s="230"/>
    </row>
    <row r="89" s="49" customFormat="1" ht="15">
      <c r="A89" s="48"/>
    </row>
    <row r="90" s="49" customFormat="1" ht="15">
      <c r="A90" s="48"/>
    </row>
    <row r="91" spans="1:2" s="49" customFormat="1" ht="15">
      <c r="A91" s="48"/>
      <c r="B91" s="49" t="s">
        <v>50</v>
      </c>
    </row>
    <row r="92" spans="1:7" s="49" customFormat="1" ht="18">
      <c r="A92" s="48"/>
      <c r="D92" s="51" t="s">
        <v>51</v>
      </c>
      <c r="E92" s="51"/>
      <c r="G92" s="51"/>
    </row>
    <row r="93" s="49" customFormat="1" ht="15">
      <c r="A93" s="48"/>
    </row>
    <row r="94" s="49" customFormat="1" ht="15">
      <c r="A94" s="48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</sheetData>
  <sheetProtection/>
  <mergeCells count="16">
    <mergeCell ref="B74:D74"/>
    <mergeCell ref="E66:F66"/>
    <mergeCell ref="E67:F67"/>
    <mergeCell ref="J42:K42"/>
    <mergeCell ref="J43:K43"/>
    <mergeCell ref="E68:F68"/>
    <mergeCell ref="B77:F77"/>
    <mergeCell ref="B78:D78"/>
    <mergeCell ref="B81:F81"/>
    <mergeCell ref="D88:F88"/>
    <mergeCell ref="J44:K44"/>
    <mergeCell ref="J45:K45"/>
    <mergeCell ref="J46:K46"/>
    <mergeCell ref="B65:F65"/>
    <mergeCell ref="B75:F75"/>
    <mergeCell ref="B76:F76"/>
  </mergeCells>
  <hyperlinks>
    <hyperlink ref="K5" r:id="rId1" display="www.jreu-21-kaluga.ru"/>
  </hyperlinks>
  <printOptions/>
  <pageMargins left="0.7086614173228347" right="0.1968503937007874" top="0.35433070866141736" bottom="0.2755905511811024" header="0.1968503937007874" footer="0.1968503937007874"/>
  <pageSetup fitToHeight="3" fitToWidth="1" horizontalDpi="600" verticalDpi="600" orientation="landscape" paperSize="9" scale="88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2"/>
  <sheetViews>
    <sheetView zoomScalePageLayoutView="0" workbookViewId="0" topLeftCell="A40">
      <selection activeCell="G85" sqref="G85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0039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139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6632.200000000001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'[17]Лист1'!B10</f>
        <v>5963.1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669.1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8.260000000000002</v>
      </c>
      <c r="E22" s="15">
        <v>0</v>
      </c>
      <c r="F22" s="15">
        <v>582708.5570000001</v>
      </c>
      <c r="G22" s="12">
        <v>592224.44</v>
      </c>
      <c r="H22" s="12">
        <v>579130.6970000002</v>
      </c>
      <c r="I22" s="12">
        <v>13093.741657740065</v>
      </c>
      <c r="J22" s="12">
        <v>-9515.881657740065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>
        <v>24731.12</v>
      </c>
      <c r="K23" s="90">
        <f>J22-J23</f>
        <v>-34247.00165774007</v>
      </c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100895.65200000002</v>
      </c>
      <c r="G24" s="22">
        <v>102543.32167655962</v>
      </c>
      <c r="H24" s="22">
        <v>97317.79200000002</v>
      </c>
      <c r="I24" s="22">
        <v>5225.529676559589</v>
      </c>
      <c r="J24" s="22">
        <v>-1647.6696765595875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22898.304</v>
      </c>
      <c r="G25" s="23">
        <v>23272.243217375224</v>
      </c>
      <c r="H25" s="23">
        <v>22898.304</v>
      </c>
      <c r="I25" s="23">
        <v>373.93921737522396</v>
      </c>
      <c r="J25" s="23">
        <v>-373.93921737522396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7155.720000000002</v>
      </c>
      <c r="G26" s="23">
        <v>7272.576005429761</v>
      </c>
      <c r="H26" s="23">
        <v>7155.720000000002</v>
      </c>
      <c r="I26" s="23">
        <v>116.85600542975862</v>
      </c>
      <c r="J26" s="23">
        <v>-116.85600542975862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5724.576</v>
      </c>
      <c r="G27" s="23">
        <v>5818.060804343806</v>
      </c>
      <c r="H27" s="23">
        <v>5724.576</v>
      </c>
      <c r="I27" s="23">
        <v>93.48480434380599</v>
      </c>
      <c r="J27" s="23">
        <v>-93.48480434380599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61539.19200000002</v>
      </c>
      <c r="G28" s="23">
        <v>62544.15364669594</v>
      </c>
      <c r="H28" s="23">
        <v>61539.19200000002</v>
      </c>
      <c r="I28" s="23">
        <v>1004.9616466959196</v>
      </c>
      <c r="J28" s="23">
        <v>-1004.9616466959196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3577.860000000001</v>
      </c>
      <c r="G29" s="23">
        <v>3636.2880027148803</v>
      </c>
      <c r="H29" s="23">
        <v>0</v>
      </c>
      <c r="I29" s="23">
        <v>3636.2880027148803</v>
      </c>
      <c r="J29" s="23">
        <v>-58.42800271487931</v>
      </c>
      <c r="K29" s="75" t="s">
        <v>76</v>
      </c>
    </row>
    <row r="30" spans="1:11" ht="38.25">
      <c r="A30" s="17" t="s">
        <v>17</v>
      </c>
      <c r="B30" s="18" t="s">
        <v>170</v>
      </c>
      <c r="C30" s="18" t="s">
        <v>68</v>
      </c>
      <c r="D30" s="22">
        <v>0.29</v>
      </c>
      <c r="E30" s="22">
        <v>0</v>
      </c>
      <c r="F30" s="23">
        <v>12397.672999999997</v>
      </c>
      <c r="G30" s="23">
        <v>12600.13236724807</v>
      </c>
      <c r="H30" s="23">
        <v>12397.672999999997</v>
      </c>
      <c r="I30" s="23">
        <v>202.45936724807325</v>
      </c>
      <c r="J30" s="23">
        <v>-202.45936724807325</v>
      </c>
      <c r="K30" s="65"/>
    </row>
    <row r="31" spans="1:11" ht="38.25">
      <c r="A31" s="17" t="s">
        <v>18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187479.86400000006</v>
      </c>
      <c r="G31" s="22">
        <v>190541.49</v>
      </c>
      <c r="H31" s="22">
        <v>187479.86400000006</v>
      </c>
      <c r="I31" s="23">
        <v>3061.625999999931</v>
      </c>
      <c r="J31" s="23">
        <v>-3061.625999999931</v>
      </c>
      <c r="K31" s="65"/>
    </row>
    <row r="32" spans="1:11" ht="36" customHeight="1">
      <c r="A32" s="17" t="s">
        <v>19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171021.70800000007</v>
      </c>
      <c r="G32" s="23">
        <v>173814.5665297713</v>
      </c>
      <c r="H32" s="23">
        <v>171021.70800000007</v>
      </c>
      <c r="I32" s="23">
        <v>2792.8585297712416</v>
      </c>
      <c r="J32" s="23">
        <v>-2792.8585297712416</v>
      </c>
      <c r="K32" s="65"/>
    </row>
    <row r="33" spans="1:11" ht="37.5" customHeight="1">
      <c r="A33" s="17" t="s">
        <v>317</v>
      </c>
      <c r="B33" s="18" t="s">
        <v>78</v>
      </c>
      <c r="C33" s="18" t="s">
        <v>68</v>
      </c>
      <c r="D33" s="22">
        <v>1.55</v>
      </c>
      <c r="E33" s="22">
        <v>0</v>
      </c>
      <c r="F33" s="23">
        <v>110913.65999999999</v>
      </c>
      <c r="G33" s="23">
        <v>112724.92808416122</v>
      </c>
      <c r="H33" s="23">
        <v>110913.65999999999</v>
      </c>
      <c r="I33" s="23">
        <v>1811.268084161231</v>
      </c>
      <c r="J33" s="23">
        <v>-1811.268084161231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213240.84</v>
      </c>
      <c r="G34" s="12">
        <v>219698.53</v>
      </c>
      <c r="H34" s="12">
        <v>213240.84</v>
      </c>
      <c r="I34" s="12">
        <v>6457.690000000002</v>
      </c>
      <c r="J34" s="12">
        <v>-6457.690000000002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1.8200000000000003</v>
      </c>
      <c r="E35" s="15">
        <v>-36040.44</v>
      </c>
      <c r="F35" s="12">
        <v>130233.72</v>
      </c>
      <c r="G35" s="12">
        <v>134114.34</v>
      </c>
      <c r="H35" s="12">
        <v>251527.87999999998</v>
      </c>
      <c r="I35" s="12">
        <v>-140930.83999999994</v>
      </c>
      <c r="J35" s="12">
        <v>-3880.6199999999953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12520.11</v>
      </c>
      <c r="F36" s="12">
        <v>0</v>
      </c>
      <c r="G36" s="12">
        <v>75.84</v>
      </c>
      <c r="H36" s="12">
        <v>0</v>
      </c>
      <c r="I36" s="12">
        <v>12595.95</v>
      </c>
      <c r="J36" s="12">
        <v>-75.84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>
        <v>4443.66</v>
      </c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8079.48</v>
      </c>
      <c r="J38" s="98" t="s">
        <v>36</v>
      </c>
      <c r="K38" s="98"/>
    </row>
    <row r="39" spans="1:11" s="56" customFormat="1" ht="30" customHeight="1" thickBot="1">
      <c r="A39" s="58"/>
      <c r="B39" s="59"/>
      <c r="C39" s="59"/>
      <c r="D39" s="60"/>
      <c r="E39" s="57"/>
      <c r="F39" s="55"/>
      <c r="G39" s="55"/>
      <c r="H39" s="55"/>
      <c r="I39" s="55"/>
      <c r="J39" s="55"/>
      <c r="K39" s="68"/>
    </row>
    <row r="40" spans="1:11" s="56" customFormat="1" ht="90" thickBot="1">
      <c r="A40" s="69" t="s">
        <v>30</v>
      </c>
      <c r="B40" s="70" t="s">
        <v>31</v>
      </c>
      <c r="C40" s="8" t="s">
        <v>65</v>
      </c>
      <c r="D40" s="8" t="str">
        <f>D20</f>
        <v>Тариф  на 31.12.16</v>
      </c>
      <c r="E40" s="8" t="s">
        <v>188</v>
      </c>
      <c r="F40" s="8" t="s">
        <v>189</v>
      </c>
      <c r="G40" s="8" t="s">
        <v>190</v>
      </c>
      <c r="H40" s="8" t="s">
        <v>191</v>
      </c>
      <c r="I40" s="8" t="s">
        <v>186</v>
      </c>
      <c r="J40" s="226" t="s">
        <v>66</v>
      </c>
      <c r="K40" s="227"/>
    </row>
    <row r="41" spans="1:11" s="21" customFormat="1" ht="15">
      <c r="A41" s="71"/>
      <c r="B41" s="72" t="s">
        <v>7</v>
      </c>
      <c r="C41" s="72"/>
      <c r="D41" s="73"/>
      <c r="E41" s="74"/>
      <c r="F41" s="74"/>
      <c r="G41" s="74"/>
      <c r="H41" s="74"/>
      <c r="I41" s="74"/>
      <c r="J41" s="228"/>
      <c r="K41" s="228"/>
    </row>
    <row r="42" spans="1:11" ht="55.5" customHeight="1">
      <c r="A42" s="17"/>
      <c r="B42" s="18" t="s">
        <v>32</v>
      </c>
      <c r="C42" s="18" t="s">
        <v>82</v>
      </c>
      <c r="D42" s="27" t="s">
        <v>240</v>
      </c>
      <c r="E42" s="23">
        <v>303422.92</v>
      </c>
      <c r="F42" s="23">
        <v>307945.54</v>
      </c>
      <c r="G42" s="23">
        <v>303422.92</v>
      </c>
      <c r="H42" s="23">
        <v>4522.619999999995</v>
      </c>
      <c r="I42" s="23">
        <v>-4522.619999999995</v>
      </c>
      <c r="J42" s="229" t="s">
        <v>83</v>
      </c>
      <c r="K42" s="229"/>
    </row>
    <row r="43" spans="1:11" ht="39" customHeight="1">
      <c r="A43" s="17"/>
      <c r="B43" s="18" t="s">
        <v>33</v>
      </c>
      <c r="C43" s="18" t="s">
        <v>86</v>
      </c>
      <c r="D43" s="27">
        <v>1320.25</v>
      </c>
      <c r="E43" s="23">
        <v>445854.75</v>
      </c>
      <c r="F43" s="23">
        <v>421364.49</v>
      </c>
      <c r="G43" s="23">
        <v>445854.75</v>
      </c>
      <c r="H43" s="23">
        <v>-24490.26000000001</v>
      </c>
      <c r="I43" s="23">
        <v>24490.26000000001</v>
      </c>
      <c r="J43" s="229" t="s">
        <v>84</v>
      </c>
      <c r="K43" s="229"/>
    </row>
    <row r="44" spans="1:11" ht="34.5" customHeight="1">
      <c r="A44" s="17"/>
      <c r="B44" s="18" t="s">
        <v>35</v>
      </c>
      <c r="C44" s="18" t="s">
        <v>86</v>
      </c>
      <c r="D44" s="27">
        <v>1320.25</v>
      </c>
      <c r="E44" s="23">
        <v>638087.36</v>
      </c>
      <c r="F44" s="23">
        <v>644635.96</v>
      </c>
      <c r="G44" s="23">
        <v>638087.36</v>
      </c>
      <c r="H44" s="23">
        <v>6548.599999999977</v>
      </c>
      <c r="I44" s="23">
        <v>-6548.599999999977</v>
      </c>
      <c r="J44" s="229" t="s">
        <v>87</v>
      </c>
      <c r="K44" s="229"/>
    </row>
    <row r="45" spans="1:12" ht="12.75" customHeight="1">
      <c r="A45" s="28"/>
      <c r="B45" s="29"/>
      <c r="C45" s="29"/>
      <c r="D45" s="30"/>
      <c r="E45" s="32"/>
      <c r="F45" s="32"/>
      <c r="G45" s="32"/>
      <c r="H45" s="32"/>
      <c r="I45" s="32"/>
      <c r="J45" s="32"/>
      <c r="K45" s="104"/>
      <c r="L45" s="104"/>
    </row>
    <row r="46" spans="1:10" s="110" customFormat="1" ht="12">
      <c r="A46" s="107"/>
      <c r="B46" s="117" t="s">
        <v>157</v>
      </c>
      <c r="C46" s="117"/>
      <c r="D46" s="117"/>
      <c r="E46" s="117"/>
      <c r="F46" s="117"/>
      <c r="G46" s="118"/>
      <c r="H46" s="117"/>
      <c r="I46" s="117"/>
      <c r="J46" s="117"/>
    </row>
    <row r="47" spans="1:12" ht="12.75" customHeight="1">
      <c r="A47" s="28"/>
      <c r="B47" s="122" t="s">
        <v>158</v>
      </c>
      <c r="C47" s="29"/>
      <c r="D47" s="30"/>
      <c r="E47" s="30"/>
      <c r="F47" s="31"/>
      <c r="G47" s="32"/>
      <c r="H47" s="32"/>
      <c r="I47" s="32"/>
      <c r="J47" s="32"/>
      <c r="K47" s="32"/>
      <c r="L47" s="76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>
      <c r="A59" s="124"/>
      <c r="B59" s="29"/>
      <c r="C59" s="29"/>
      <c r="D59" s="29"/>
      <c r="E59" s="29"/>
      <c r="F59" s="29"/>
      <c r="L59" s="123"/>
    </row>
    <row r="60" spans="1:12" s="14" customFormat="1" ht="14.25">
      <c r="A60" s="33"/>
      <c r="B60" s="34" t="s">
        <v>37</v>
      </c>
      <c r="C60" s="34"/>
      <c r="D60" s="34"/>
      <c r="E60" s="34"/>
      <c r="F60" s="35"/>
      <c r="I60" s="36"/>
      <c r="L60" s="77"/>
    </row>
    <row r="61" spans="1:6" s="14" customFormat="1" ht="14.25">
      <c r="A61" s="33"/>
      <c r="B61" s="37" t="s">
        <v>38</v>
      </c>
      <c r="C61" s="37"/>
      <c r="D61" s="34"/>
      <c r="E61" s="34"/>
      <c r="F61" s="35"/>
    </row>
    <row r="62" ht="13.5" thickBot="1"/>
    <row r="63" spans="1:11" s="39" customFormat="1" ht="51.75" thickBot="1">
      <c r="A63" s="8" t="s">
        <v>39</v>
      </c>
      <c r="B63" s="221" t="s">
        <v>88</v>
      </c>
      <c r="C63" s="222"/>
      <c r="D63" s="223"/>
      <c r="E63" s="224"/>
      <c r="F63" s="225"/>
      <c r="G63" s="167" t="s">
        <v>40</v>
      </c>
      <c r="H63" s="38" t="s">
        <v>41</v>
      </c>
      <c r="I63" s="38" t="s">
        <v>42</v>
      </c>
      <c r="J63" s="8" t="s">
        <v>89</v>
      </c>
      <c r="K63" s="103"/>
    </row>
    <row r="64" spans="1:10" ht="12.75">
      <c r="A64" s="40"/>
      <c r="B64" s="78"/>
      <c r="C64" s="79"/>
      <c r="D64" s="79"/>
      <c r="E64" s="237"/>
      <c r="F64" s="238"/>
      <c r="G64" s="41"/>
      <c r="H64" s="42"/>
      <c r="I64" s="42"/>
      <c r="J64" s="42"/>
    </row>
    <row r="65" spans="1:10" s="46" customFormat="1" ht="15.75">
      <c r="A65" s="43" t="s">
        <v>43</v>
      </c>
      <c r="B65" s="91" t="s">
        <v>44</v>
      </c>
      <c r="C65" s="81"/>
      <c r="D65" s="81"/>
      <c r="E65" s="219"/>
      <c r="F65" s="220"/>
      <c r="G65" s="44"/>
      <c r="H65" s="43"/>
      <c r="I65" s="43"/>
      <c r="J65" s="45"/>
    </row>
    <row r="66" spans="1:10" ht="12.75">
      <c r="A66" s="47"/>
      <c r="B66" s="160" t="s">
        <v>7</v>
      </c>
      <c r="C66" s="161"/>
      <c r="D66" s="161"/>
      <c r="E66" s="239"/>
      <c r="F66" s="241"/>
      <c r="G66" s="178"/>
      <c r="H66" s="47"/>
      <c r="I66" s="47"/>
      <c r="J66" s="23"/>
    </row>
    <row r="67" spans="1:10" ht="12.75" customHeight="1">
      <c r="A67" s="47"/>
      <c r="B67" s="53" t="s">
        <v>318</v>
      </c>
      <c r="C67" s="53"/>
      <c r="D67" s="53"/>
      <c r="E67" s="53" t="s">
        <v>91</v>
      </c>
      <c r="F67" s="159"/>
      <c r="G67" s="192">
        <v>42494</v>
      </c>
      <c r="H67" s="47" t="s">
        <v>53</v>
      </c>
      <c r="I67" s="53">
        <v>2</v>
      </c>
      <c r="J67" s="100">
        <v>8430.56</v>
      </c>
    </row>
    <row r="68" spans="1:10" ht="12.75">
      <c r="A68" s="47"/>
      <c r="B68" s="53" t="s">
        <v>199</v>
      </c>
      <c r="C68" s="53"/>
      <c r="D68" s="53"/>
      <c r="E68" s="53" t="s">
        <v>195</v>
      </c>
      <c r="F68" s="131"/>
      <c r="G68" s="192">
        <v>42516</v>
      </c>
      <c r="H68" s="47" t="s">
        <v>200</v>
      </c>
      <c r="I68" s="53">
        <v>1080</v>
      </c>
      <c r="J68" s="100">
        <v>2786.4</v>
      </c>
    </row>
    <row r="69" spans="1:10" ht="12" customHeight="1">
      <c r="A69" s="47"/>
      <c r="B69" s="53" t="s">
        <v>319</v>
      </c>
      <c r="C69" s="53"/>
      <c r="D69" s="53"/>
      <c r="E69" s="53" t="s">
        <v>159</v>
      </c>
      <c r="F69" s="164"/>
      <c r="G69" s="192">
        <v>42523</v>
      </c>
      <c r="H69" s="47"/>
      <c r="I69" s="53"/>
      <c r="J69" s="100">
        <v>19000</v>
      </c>
    </row>
    <row r="70" spans="1:10" ht="12.75" customHeight="1">
      <c r="A70" s="47"/>
      <c r="B70" s="53" t="s">
        <v>320</v>
      </c>
      <c r="C70" s="53"/>
      <c r="D70" s="53"/>
      <c r="E70" s="53" t="s">
        <v>159</v>
      </c>
      <c r="F70" s="177"/>
      <c r="G70" s="192">
        <v>42528</v>
      </c>
      <c r="H70" s="47"/>
      <c r="I70" s="53"/>
      <c r="J70" s="100">
        <v>15000</v>
      </c>
    </row>
    <row r="71" spans="1:10" ht="12.75" customHeight="1">
      <c r="A71" s="47"/>
      <c r="B71" s="53" t="s">
        <v>321</v>
      </c>
      <c r="C71" s="53"/>
      <c r="D71" s="53"/>
      <c r="E71" s="53" t="s">
        <v>322</v>
      </c>
      <c r="F71" s="131"/>
      <c r="G71" s="192">
        <v>42558</v>
      </c>
      <c r="H71" s="47"/>
      <c r="I71" s="53"/>
      <c r="J71" s="100">
        <v>13000</v>
      </c>
    </row>
    <row r="72" spans="1:10" ht="12.75">
      <c r="A72" s="47"/>
      <c r="B72" s="53" t="s">
        <v>323</v>
      </c>
      <c r="C72" s="53"/>
      <c r="D72" s="53"/>
      <c r="E72" s="53" t="s">
        <v>324</v>
      </c>
      <c r="F72" s="131"/>
      <c r="G72" s="192">
        <v>42580</v>
      </c>
      <c r="H72" s="47" t="s">
        <v>200</v>
      </c>
      <c r="I72" s="53">
        <v>300</v>
      </c>
      <c r="J72" s="100">
        <v>179480.52</v>
      </c>
    </row>
    <row r="73" spans="1:10" ht="12.75">
      <c r="A73" s="47"/>
      <c r="B73" s="53" t="s">
        <v>199</v>
      </c>
      <c r="C73" s="53"/>
      <c r="D73" s="53"/>
      <c r="E73" s="53" t="s">
        <v>195</v>
      </c>
      <c r="F73" s="131"/>
      <c r="G73" s="192">
        <v>42591</v>
      </c>
      <c r="H73" s="47" t="s">
        <v>200</v>
      </c>
      <c r="I73" s="53">
        <v>1080</v>
      </c>
      <c r="J73" s="100">
        <v>2786.4</v>
      </c>
    </row>
    <row r="74" spans="1:10" ht="12.75">
      <c r="A74" s="47"/>
      <c r="B74" s="53" t="s">
        <v>227</v>
      </c>
      <c r="C74" s="53"/>
      <c r="D74" s="53"/>
      <c r="E74" s="53" t="s">
        <v>218</v>
      </c>
      <c r="F74" s="120"/>
      <c r="G74" s="192">
        <v>42732</v>
      </c>
      <c r="H74" s="47" t="s">
        <v>90</v>
      </c>
      <c r="I74" s="53">
        <v>100</v>
      </c>
      <c r="J74" s="100">
        <v>3500</v>
      </c>
    </row>
    <row r="75" spans="1:10" ht="12.75">
      <c r="A75" s="47"/>
      <c r="B75" s="53" t="s">
        <v>260</v>
      </c>
      <c r="C75" s="53"/>
      <c r="D75" s="53"/>
      <c r="E75" s="53"/>
      <c r="F75" s="120"/>
      <c r="G75" s="192">
        <v>42734</v>
      </c>
      <c r="H75" s="47"/>
      <c r="I75" s="53"/>
      <c r="J75" s="100">
        <v>6110</v>
      </c>
    </row>
    <row r="76" spans="1:10" ht="12.75">
      <c r="A76" s="47"/>
      <c r="B76" s="53" t="s">
        <v>212</v>
      </c>
      <c r="C76" s="53"/>
      <c r="D76" s="53"/>
      <c r="E76" s="53"/>
      <c r="F76" s="131"/>
      <c r="G76" s="192">
        <v>42734</v>
      </c>
      <c r="H76" s="47"/>
      <c r="I76" s="53"/>
      <c r="J76" s="100">
        <v>698</v>
      </c>
    </row>
    <row r="77" spans="1:10" ht="12.75">
      <c r="A77" s="47"/>
      <c r="B77" s="53" t="s">
        <v>213</v>
      </c>
      <c r="C77" s="53"/>
      <c r="D77" s="53"/>
      <c r="E77" s="53"/>
      <c r="F77" s="159"/>
      <c r="G77" s="192">
        <v>42734</v>
      </c>
      <c r="H77" s="47"/>
      <c r="I77" s="53"/>
      <c r="J77" s="100">
        <v>736</v>
      </c>
    </row>
    <row r="78" spans="1:11" ht="12.75">
      <c r="A78" s="47"/>
      <c r="B78" s="250"/>
      <c r="C78" s="250"/>
      <c r="D78" s="250"/>
      <c r="E78" s="250"/>
      <c r="F78" s="250"/>
      <c r="G78" s="165"/>
      <c r="H78" s="47"/>
      <c r="I78" s="47"/>
      <c r="J78" s="47"/>
      <c r="K78" s="32"/>
    </row>
    <row r="79" spans="1:11" s="46" customFormat="1" ht="12.75">
      <c r="A79" s="43"/>
      <c r="B79" s="236" t="s">
        <v>46</v>
      </c>
      <c r="C79" s="236"/>
      <c r="D79" s="236"/>
      <c r="E79" s="236"/>
      <c r="F79" s="236"/>
      <c r="G79" s="166"/>
      <c r="H79" s="43"/>
      <c r="I79" s="43"/>
      <c r="J79" s="82">
        <f>SUM(J67:J78)</f>
        <v>251527.87999999998</v>
      </c>
      <c r="K79" s="61"/>
    </row>
    <row r="80" spans="1:11" s="46" customFormat="1" ht="15.75">
      <c r="A80" s="43" t="s">
        <v>47</v>
      </c>
      <c r="B80" s="249" t="s">
        <v>48</v>
      </c>
      <c r="C80" s="249"/>
      <c r="D80" s="249"/>
      <c r="E80" s="249"/>
      <c r="F80" s="249"/>
      <c r="G80" s="168"/>
      <c r="H80" s="43"/>
      <c r="I80" s="43"/>
      <c r="J80" s="43"/>
      <c r="K80" s="61"/>
    </row>
    <row r="81" spans="1:11" ht="12.75">
      <c r="A81" s="47"/>
      <c r="B81" s="232" t="s">
        <v>7</v>
      </c>
      <c r="C81" s="232"/>
      <c r="D81" s="232"/>
      <c r="E81" s="232"/>
      <c r="F81" s="232"/>
      <c r="G81" s="169"/>
      <c r="H81" s="47"/>
      <c r="I81" s="47"/>
      <c r="J81" s="47"/>
      <c r="K81" s="32"/>
    </row>
    <row r="82" spans="1:11" ht="12.75">
      <c r="A82" s="47"/>
      <c r="B82" s="233"/>
      <c r="C82" s="234"/>
      <c r="D82" s="235"/>
      <c r="E82" s="161"/>
      <c r="F82" s="162"/>
      <c r="G82" s="169"/>
      <c r="H82" s="47"/>
      <c r="I82" s="47"/>
      <c r="J82" s="100"/>
      <c r="K82" s="32"/>
    </row>
    <row r="83" spans="1:11" ht="14.25" customHeight="1">
      <c r="A83" s="47"/>
      <c r="B83" s="233"/>
      <c r="C83" s="234"/>
      <c r="D83" s="234"/>
      <c r="E83" s="234"/>
      <c r="F83" s="235"/>
      <c r="G83" s="169"/>
      <c r="H83" s="47"/>
      <c r="I83" s="47"/>
      <c r="J83" s="100"/>
      <c r="K83" s="32"/>
    </row>
    <row r="84" spans="1:11" ht="14.25" customHeight="1">
      <c r="A84" s="47"/>
      <c r="B84" s="239"/>
      <c r="C84" s="240"/>
      <c r="D84" s="240"/>
      <c r="E84" s="240"/>
      <c r="F84" s="241"/>
      <c r="G84" s="18"/>
      <c r="H84" s="47"/>
      <c r="I84" s="47"/>
      <c r="J84" s="101"/>
      <c r="K84" s="32"/>
    </row>
    <row r="85" spans="1:11" s="46" customFormat="1" ht="12.75">
      <c r="A85" s="43"/>
      <c r="B85" s="236" t="s">
        <v>46</v>
      </c>
      <c r="C85" s="236"/>
      <c r="D85" s="236"/>
      <c r="E85" s="236"/>
      <c r="F85" s="236"/>
      <c r="G85" s="166"/>
      <c r="H85" s="43"/>
      <c r="I85" s="43"/>
      <c r="J85" s="82">
        <f>J82+J83</f>
        <v>0</v>
      </c>
      <c r="K85" s="61"/>
    </row>
    <row r="86" ht="12.75">
      <c r="K86" s="54"/>
    </row>
    <row r="88" spans="1:8" s="21" customFormat="1" ht="15">
      <c r="A88" s="48"/>
      <c r="B88" s="49" t="s">
        <v>160</v>
      </c>
      <c r="C88" s="49"/>
      <c r="D88" s="49"/>
      <c r="E88" s="49"/>
      <c r="F88" s="49"/>
      <c r="H88" s="196" t="s">
        <v>214</v>
      </c>
    </row>
    <row r="89" spans="1:6" s="21" customFormat="1" ht="15">
      <c r="A89" s="48"/>
      <c r="B89" s="50"/>
      <c r="C89" s="50"/>
      <c r="D89" s="50"/>
      <c r="E89" s="50"/>
      <c r="F89" s="50"/>
    </row>
    <row r="90" spans="1:6" s="21" customFormat="1" ht="15">
      <c r="A90" s="48"/>
      <c r="B90" s="50"/>
      <c r="C90" s="50"/>
      <c r="D90" s="50"/>
      <c r="E90" s="50"/>
      <c r="F90" s="50"/>
    </row>
    <row r="91" spans="1:6" s="49" customFormat="1" ht="15">
      <c r="A91" s="48"/>
      <c r="B91" s="49" t="s">
        <v>45</v>
      </c>
      <c r="D91" s="49" t="s">
        <v>161</v>
      </c>
      <c r="F91" s="49" t="s">
        <v>162</v>
      </c>
    </row>
    <row r="92" spans="1:6" s="49" customFormat="1" ht="18">
      <c r="A92" s="48"/>
      <c r="D92" s="230" t="s">
        <v>49</v>
      </c>
      <c r="E92" s="230"/>
      <c r="F92" s="230"/>
    </row>
    <row r="93" s="49" customFormat="1" ht="15">
      <c r="A93" s="48"/>
    </row>
    <row r="94" s="49" customFormat="1" ht="15">
      <c r="A94" s="48"/>
    </row>
    <row r="95" spans="1:2" s="49" customFormat="1" ht="15">
      <c r="A95" s="48"/>
      <c r="B95" s="49" t="s">
        <v>50</v>
      </c>
    </row>
    <row r="96" spans="1:7" s="49" customFormat="1" ht="18">
      <c r="A96" s="48"/>
      <c r="D96" s="51" t="s">
        <v>51</v>
      </c>
      <c r="E96" s="51"/>
      <c r="G96" s="51"/>
    </row>
    <row r="97" s="49" customFormat="1" ht="15">
      <c r="A97" s="48"/>
    </row>
    <row r="98" s="49" customFormat="1" ht="15">
      <c r="A98" s="48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</sheetData>
  <sheetProtection/>
  <mergeCells count="19">
    <mergeCell ref="B83:D83"/>
    <mergeCell ref="E83:F83"/>
    <mergeCell ref="B84:F84"/>
    <mergeCell ref="B85:F85"/>
    <mergeCell ref="J40:K40"/>
    <mergeCell ref="J41:K41"/>
    <mergeCell ref="J42:K42"/>
    <mergeCell ref="E64:F64"/>
    <mergeCell ref="B80:F80"/>
    <mergeCell ref="D92:F92"/>
    <mergeCell ref="J43:K43"/>
    <mergeCell ref="J44:K44"/>
    <mergeCell ref="B63:F63"/>
    <mergeCell ref="B78:F78"/>
    <mergeCell ref="B79:F79"/>
    <mergeCell ref="B82:D82"/>
    <mergeCell ref="E65:F65"/>
    <mergeCell ref="E66:F66"/>
    <mergeCell ref="B81:F81"/>
  </mergeCells>
  <hyperlinks>
    <hyperlink ref="K5" r:id="rId1" display="www.jreu-21-kaluga.ru"/>
  </hyperlinks>
  <printOptions/>
  <pageMargins left="0.7086614173228347" right="0.2" top="0.23" bottom="0.3" header="0.2" footer="0.21"/>
  <pageSetup fitToHeight="3" fitToWidth="1" horizontalDpi="600" verticalDpi="600" orientation="landscape" paperSize="9" scale="89"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PageLayoutView="0" workbookViewId="0" topLeftCell="A58">
      <selection activeCell="H24" sqref="H2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281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142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5763.9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'[18]Лист1'!B10</f>
        <v>5763.9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6.42</v>
      </c>
      <c r="E22" s="15">
        <v>0</v>
      </c>
      <c r="F22" s="15">
        <v>557225.881</v>
      </c>
      <c r="G22" s="12">
        <v>551460.0599999999</v>
      </c>
      <c r="H22" s="12">
        <v>558461.941</v>
      </c>
      <c r="I22" s="12">
        <v>-7001.877928834568</v>
      </c>
      <c r="J22" s="12">
        <v>5765.817928834569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97525.75799999997</v>
      </c>
      <c r="G24" s="22">
        <v>96516.76313622051</v>
      </c>
      <c r="H24" s="22">
        <v>98761.81799999997</v>
      </c>
      <c r="I24" s="22">
        <v>-2245.0548637794673</v>
      </c>
      <c r="J24" s="22">
        <v>1008.9948637794682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22133.376</v>
      </c>
      <c r="G25" s="23">
        <v>21904.353823369085</v>
      </c>
      <c r="H25" s="23">
        <v>22133.376</v>
      </c>
      <c r="I25" s="23">
        <v>-229.02217663091506</v>
      </c>
      <c r="J25" s="23">
        <v>229.02217663091506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6916.680000000001</v>
      </c>
      <c r="G26" s="23">
        <v>6845.1105698028405</v>
      </c>
      <c r="H26" s="23">
        <v>6916.680000000001</v>
      </c>
      <c r="I26" s="23">
        <v>-71.56943019716073</v>
      </c>
      <c r="J26" s="23">
        <v>71.56943019716073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5533.344</v>
      </c>
      <c r="G27" s="23">
        <v>5476.088455842271</v>
      </c>
      <c r="H27" s="23">
        <v>5533.344</v>
      </c>
      <c r="I27" s="23">
        <v>-57.255544157728764</v>
      </c>
      <c r="J27" s="23">
        <v>57.255544157728764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59484.01799999998</v>
      </c>
      <c r="G28" s="23">
        <v>58868.6550023049</v>
      </c>
      <c r="H28" s="23">
        <v>59484.01799999998</v>
      </c>
      <c r="I28" s="23">
        <v>-615.3629976950833</v>
      </c>
      <c r="J28" s="23">
        <v>615.3629976950833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3458.3400000000006</v>
      </c>
      <c r="G29" s="23">
        <v>3422.5552849014202</v>
      </c>
      <c r="H29" s="23">
        <v>4694.4</v>
      </c>
      <c r="I29" s="23">
        <v>-1271.8447150985794</v>
      </c>
      <c r="J29" s="23">
        <v>35.784715098580364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0.35</v>
      </c>
      <c r="E30" s="22">
        <v>0</v>
      </c>
      <c r="F30" s="23">
        <v>5965.914999999999</v>
      </c>
      <c r="G30" s="23">
        <v>5904.183484713084</v>
      </c>
      <c r="H30" s="23">
        <v>5965.914999999999</v>
      </c>
      <c r="I30" s="23">
        <v>-61.731515286915055</v>
      </c>
      <c r="J30" s="23">
        <v>61.731515286915055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181217.01600000003</v>
      </c>
      <c r="G31" s="22">
        <v>179341.76</v>
      </c>
      <c r="H31" s="22">
        <v>181217.01600000003</v>
      </c>
      <c r="I31" s="23">
        <v>-1875.256000000023</v>
      </c>
      <c r="J31" s="23">
        <v>1875.256000000023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165308.652</v>
      </c>
      <c r="G32" s="23">
        <v>163598.14261828785</v>
      </c>
      <c r="H32" s="23">
        <v>165308.652</v>
      </c>
      <c r="I32" s="23">
        <v>-1710.5093817121524</v>
      </c>
      <c r="J32" s="23">
        <v>1710.5093817121524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1.55</v>
      </c>
      <c r="E33" s="22">
        <v>0</v>
      </c>
      <c r="F33" s="23">
        <v>107208.54000000002</v>
      </c>
      <c r="G33" s="23">
        <v>106099.21383194401</v>
      </c>
      <c r="H33" s="23">
        <v>107208.54000000002</v>
      </c>
      <c r="I33" s="23">
        <v>-1109.32616805601</v>
      </c>
      <c r="J33" s="23">
        <v>1109.32616805601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206117.4</v>
      </c>
      <c r="G34" s="12">
        <v>204923.43</v>
      </c>
      <c r="H34" s="12">
        <v>206117.4</v>
      </c>
      <c r="I34" s="12">
        <v>-1193.9700000000012</v>
      </c>
      <c r="J34" s="12">
        <v>1193.9700000000012</v>
      </c>
      <c r="K34" s="67" t="s">
        <v>79</v>
      </c>
    </row>
    <row r="35" spans="1:11" s="14" customFormat="1" ht="45" customHeight="1">
      <c r="A35" s="24" t="s">
        <v>23</v>
      </c>
      <c r="B35" s="11" t="s">
        <v>24</v>
      </c>
      <c r="C35" s="66" t="s">
        <v>68</v>
      </c>
      <c r="D35" s="15">
        <v>3.15</v>
      </c>
      <c r="E35" s="15">
        <v>0</v>
      </c>
      <c r="F35" s="12">
        <v>216223.04</v>
      </c>
      <c r="G35" s="12">
        <v>214625.35</v>
      </c>
      <c r="H35" s="12">
        <v>216223.04</v>
      </c>
      <c r="I35" s="12">
        <v>-1597.6900000000023</v>
      </c>
      <c r="J35" s="12">
        <v>1597.6900000000023</v>
      </c>
      <c r="K35" s="67" t="s">
        <v>80</v>
      </c>
    </row>
    <row r="36" spans="1:11" s="14" customFormat="1" ht="36.75" customHeight="1">
      <c r="A36" s="24" t="s">
        <v>25</v>
      </c>
      <c r="B36" s="11" t="s">
        <v>26</v>
      </c>
      <c r="C36" s="66" t="s">
        <v>68</v>
      </c>
      <c r="D36" s="15">
        <v>0.92</v>
      </c>
      <c r="E36" s="15">
        <v>0</v>
      </c>
      <c r="F36" s="12">
        <v>63633.12</v>
      </c>
      <c r="G36" s="12">
        <v>63108.35</v>
      </c>
      <c r="H36" s="12">
        <v>63633.12</v>
      </c>
      <c r="I36" s="12">
        <v>-524.7700000000041</v>
      </c>
      <c r="J36" s="12">
        <v>524.7700000000041</v>
      </c>
      <c r="K36" s="63"/>
    </row>
    <row r="37" spans="1:11" s="14" customFormat="1" ht="30" customHeight="1">
      <c r="A37" s="24" t="s">
        <v>27</v>
      </c>
      <c r="B37" s="25" t="s">
        <v>93</v>
      </c>
      <c r="C37" s="66" t="s">
        <v>68</v>
      </c>
      <c r="D37" s="26">
        <v>1.8200000000000003</v>
      </c>
      <c r="E37" s="15">
        <v>118805.88</v>
      </c>
      <c r="F37" s="12">
        <v>418804.92</v>
      </c>
      <c r="G37" s="12">
        <v>404364.43</v>
      </c>
      <c r="H37" s="12">
        <v>345549.41000000003</v>
      </c>
      <c r="I37" s="12">
        <v>187067.12999999998</v>
      </c>
      <c r="J37" s="12">
        <v>14440.48999999999</v>
      </c>
      <c r="K37" s="63"/>
    </row>
    <row r="38" spans="1:11" s="14" customFormat="1" ht="30" customHeight="1">
      <c r="A38" s="24" t="s">
        <v>29</v>
      </c>
      <c r="B38" s="25" t="s">
        <v>94</v>
      </c>
      <c r="C38" s="25"/>
      <c r="D38" s="26"/>
      <c r="E38" s="15">
        <v>19311.41</v>
      </c>
      <c r="F38" s="12">
        <v>0</v>
      </c>
      <c r="G38" s="12">
        <v>1.84</v>
      </c>
      <c r="H38" s="12">
        <v>0</v>
      </c>
      <c r="I38" s="12">
        <v>19313.25</v>
      </c>
      <c r="J38" s="12"/>
      <c r="K38" s="63"/>
    </row>
    <row r="39" spans="1:11" s="92" customFormat="1" ht="15.75" customHeight="1">
      <c r="A39" s="93"/>
      <c r="B39" s="94" t="s">
        <v>148</v>
      </c>
      <c r="C39" s="95"/>
      <c r="D39" s="96"/>
      <c r="E39" s="97"/>
      <c r="F39" s="98"/>
      <c r="G39" s="98"/>
      <c r="H39" s="98"/>
      <c r="I39" s="98"/>
      <c r="J39" s="98" t="s">
        <v>36</v>
      </c>
      <c r="K39" s="99"/>
    </row>
    <row r="40" spans="1:11" s="92" customFormat="1" ht="15.75" customHeight="1">
      <c r="A40" s="93"/>
      <c r="B40" s="94" t="s">
        <v>149</v>
      </c>
      <c r="C40" s="95"/>
      <c r="D40" s="96"/>
      <c r="E40" s="97"/>
      <c r="F40" s="98"/>
      <c r="G40" s="98"/>
      <c r="H40" s="98"/>
      <c r="I40" s="98">
        <v>9446.23</v>
      </c>
      <c r="J40" s="98" t="s">
        <v>36</v>
      </c>
      <c r="K40" s="98"/>
    </row>
    <row r="41" spans="1:11" s="56" customFormat="1" ht="30" customHeight="1" thickBot="1">
      <c r="A41" s="58"/>
      <c r="B41" s="59"/>
      <c r="C41" s="59"/>
      <c r="D41" s="60"/>
      <c r="E41" s="57"/>
      <c r="F41" s="55"/>
      <c r="G41" s="55"/>
      <c r="H41" s="55"/>
      <c r="I41" s="55"/>
      <c r="J41" s="55"/>
      <c r="K41" s="68"/>
    </row>
    <row r="42" spans="1:11" s="56" customFormat="1" ht="90" thickBot="1">
      <c r="A42" s="69" t="s">
        <v>30</v>
      </c>
      <c r="B42" s="70" t="s">
        <v>31</v>
      </c>
      <c r="C42" s="8" t="s">
        <v>65</v>
      </c>
      <c r="D42" s="8" t="str">
        <f>D20</f>
        <v>Тариф  на 31.12.16</v>
      </c>
      <c r="E42" s="8" t="s">
        <v>188</v>
      </c>
      <c r="F42" s="8" t="s">
        <v>189</v>
      </c>
      <c r="G42" s="8" t="s">
        <v>190</v>
      </c>
      <c r="H42" s="8" t="s">
        <v>191</v>
      </c>
      <c r="I42" s="8" t="s">
        <v>186</v>
      </c>
      <c r="J42" s="226" t="s">
        <v>66</v>
      </c>
      <c r="K42" s="227"/>
    </row>
    <row r="43" spans="1:11" s="21" customFormat="1" ht="15">
      <c r="A43" s="71"/>
      <c r="B43" s="72" t="s">
        <v>7</v>
      </c>
      <c r="C43" s="72"/>
      <c r="D43" s="73"/>
      <c r="E43" s="74"/>
      <c r="F43" s="74"/>
      <c r="G43" s="74"/>
      <c r="H43" s="74"/>
      <c r="I43" s="74"/>
      <c r="J43" s="228"/>
      <c r="K43" s="228"/>
    </row>
    <row r="44" spans="1:11" ht="55.5" customHeight="1">
      <c r="A44" s="17"/>
      <c r="B44" s="18" t="s">
        <v>32</v>
      </c>
      <c r="C44" s="18" t="s">
        <v>82</v>
      </c>
      <c r="D44" s="27" t="s">
        <v>240</v>
      </c>
      <c r="E44" s="23">
        <v>578015.3</v>
      </c>
      <c r="F44" s="23">
        <v>568788</v>
      </c>
      <c r="G44" s="23">
        <v>578015.3</v>
      </c>
      <c r="H44" s="23">
        <v>-9227.300000000047</v>
      </c>
      <c r="I44" s="23">
        <v>9227.300000000047</v>
      </c>
      <c r="J44" s="229" t="s">
        <v>83</v>
      </c>
      <c r="K44" s="229"/>
    </row>
    <row r="45" spans="1:11" ht="39" customHeight="1">
      <c r="A45" s="17"/>
      <c r="B45" s="18" t="s">
        <v>33</v>
      </c>
      <c r="C45" s="18" t="s">
        <v>86</v>
      </c>
      <c r="D45" s="27">
        <v>1320.25</v>
      </c>
      <c r="E45" s="23">
        <v>622398.6</v>
      </c>
      <c r="F45" s="23">
        <v>611906.86</v>
      </c>
      <c r="G45" s="23">
        <v>622398.6</v>
      </c>
      <c r="H45" s="23">
        <v>-10491.73999999999</v>
      </c>
      <c r="I45" s="23">
        <v>10491.73999999999</v>
      </c>
      <c r="J45" s="229" t="s">
        <v>84</v>
      </c>
      <c r="K45" s="229"/>
    </row>
    <row r="46" spans="1:11" ht="34.5" customHeight="1">
      <c r="A46" s="17"/>
      <c r="B46" s="18" t="s">
        <v>35</v>
      </c>
      <c r="C46" s="18" t="s">
        <v>86</v>
      </c>
      <c r="D46" s="27">
        <v>1320.25</v>
      </c>
      <c r="E46" s="23">
        <v>1161310.99</v>
      </c>
      <c r="F46" s="23">
        <v>1154590.67</v>
      </c>
      <c r="G46" s="23">
        <v>1161310.99</v>
      </c>
      <c r="H46" s="23">
        <v>-6720.320000000065</v>
      </c>
      <c r="I46" s="23">
        <v>6720.320000000065</v>
      </c>
      <c r="J46" s="229" t="s">
        <v>87</v>
      </c>
      <c r="K46" s="229"/>
    </row>
    <row r="47" spans="1:12" ht="12.75" customHeight="1">
      <c r="A47" s="28"/>
      <c r="B47" s="29"/>
      <c r="C47" s="29"/>
      <c r="D47" s="30"/>
      <c r="E47" s="32"/>
      <c r="F47" s="32"/>
      <c r="G47" s="32"/>
      <c r="H47" s="32"/>
      <c r="I47" s="32"/>
      <c r="J47" s="32"/>
      <c r="K47" s="104"/>
      <c r="L47" s="104"/>
    </row>
    <row r="48" spans="1:10" s="110" customFormat="1" ht="12">
      <c r="A48" s="107"/>
      <c r="B48" s="117" t="s">
        <v>157</v>
      </c>
      <c r="C48" s="117"/>
      <c r="D48" s="117"/>
      <c r="E48" s="117"/>
      <c r="F48" s="117"/>
      <c r="G48" s="118"/>
      <c r="H48" s="117"/>
      <c r="I48" s="117"/>
      <c r="J48" s="117"/>
    </row>
    <row r="49" spans="1:12" ht="12.75" customHeight="1">
      <c r="A49" s="28"/>
      <c r="B49" s="122" t="s">
        <v>158</v>
      </c>
      <c r="C49" s="29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spans="1:12" s="54" customFormat="1" ht="12.75">
      <c r="A61" s="124"/>
      <c r="B61" s="29"/>
      <c r="C61" s="29"/>
      <c r="D61" s="29"/>
      <c r="E61" s="29"/>
      <c r="F61" s="29"/>
      <c r="L61" s="123"/>
    </row>
    <row r="62" spans="1:12" s="14" customFormat="1" ht="14.25">
      <c r="A62" s="33"/>
      <c r="B62" s="34" t="s">
        <v>37</v>
      </c>
      <c r="C62" s="34"/>
      <c r="D62" s="34"/>
      <c r="E62" s="34"/>
      <c r="F62" s="35"/>
      <c r="I62" s="36"/>
      <c r="L62" s="77"/>
    </row>
    <row r="63" spans="1:6" s="14" customFormat="1" ht="14.25">
      <c r="A63" s="33"/>
      <c r="B63" s="37" t="s">
        <v>38</v>
      </c>
      <c r="C63" s="37"/>
      <c r="D63" s="34"/>
      <c r="E63" s="34"/>
      <c r="F63" s="35"/>
    </row>
    <row r="64" ht="13.5" thickBot="1"/>
    <row r="65" spans="1:11" s="39" customFormat="1" ht="51.75" thickBot="1">
      <c r="A65" s="8" t="s">
        <v>39</v>
      </c>
      <c r="B65" s="221" t="s">
        <v>88</v>
      </c>
      <c r="C65" s="222"/>
      <c r="D65" s="223"/>
      <c r="E65" s="224"/>
      <c r="F65" s="225"/>
      <c r="G65" s="167" t="s">
        <v>40</v>
      </c>
      <c r="H65" s="38" t="s">
        <v>41</v>
      </c>
      <c r="I65" s="38" t="s">
        <v>42</v>
      </c>
      <c r="J65" s="8" t="s">
        <v>89</v>
      </c>
      <c r="K65" s="103"/>
    </row>
    <row r="66" spans="1:10" ht="12.75">
      <c r="A66" s="40"/>
      <c r="B66" s="78"/>
      <c r="C66" s="79"/>
      <c r="D66" s="79"/>
      <c r="E66" s="237"/>
      <c r="F66" s="238"/>
      <c r="G66" s="41"/>
      <c r="H66" s="42"/>
      <c r="I66" s="42"/>
      <c r="J66" s="42"/>
    </row>
    <row r="67" spans="1:10" s="46" customFormat="1" ht="15.75">
      <c r="A67" s="43" t="s">
        <v>43</v>
      </c>
      <c r="B67" s="91" t="s">
        <v>44</v>
      </c>
      <c r="C67" s="81"/>
      <c r="D67" s="81"/>
      <c r="E67" s="219"/>
      <c r="F67" s="220"/>
      <c r="G67" s="44"/>
      <c r="H67" s="43"/>
      <c r="I67" s="43"/>
      <c r="J67" s="45"/>
    </row>
    <row r="68" spans="1:10" ht="12.75">
      <c r="A68" s="47"/>
      <c r="B68" s="160" t="s">
        <v>7</v>
      </c>
      <c r="C68" s="161"/>
      <c r="D68" s="161"/>
      <c r="E68" s="239"/>
      <c r="F68" s="241"/>
      <c r="G68" s="178"/>
      <c r="H68" s="47"/>
      <c r="I68" s="47"/>
      <c r="J68" s="23"/>
    </row>
    <row r="69" spans="1:10" ht="12.75" customHeight="1">
      <c r="A69" s="47"/>
      <c r="B69" s="53" t="s">
        <v>325</v>
      </c>
      <c r="C69" s="176"/>
      <c r="D69" s="177"/>
      <c r="E69" s="145" t="s">
        <v>91</v>
      </c>
      <c r="F69" s="174"/>
      <c r="G69" s="192">
        <v>42521</v>
      </c>
      <c r="H69" s="47" t="s">
        <v>53</v>
      </c>
      <c r="I69" s="53">
        <v>2</v>
      </c>
      <c r="J69" s="100">
        <v>14246.89</v>
      </c>
    </row>
    <row r="70" spans="1:10" ht="12.75">
      <c r="A70" s="47"/>
      <c r="B70" s="53" t="s">
        <v>307</v>
      </c>
      <c r="C70" s="161"/>
      <c r="D70" s="161"/>
      <c r="E70" s="145">
        <v>106.7</v>
      </c>
      <c r="F70" s="174"/>
      <c r="G70" s="192">
        <v>42521</v>
      </c>
      <c r="H70" s="47" t="s">
        <v>200</v>
      </c>
      <c r="I70" s="53">
        <v>450</v>
      </c>
      <c r="J70" s="100">
        <v>151872.43</v>
      </c>
    </row>
    <row r="71" spans="1:10" ht="28.5" customHeight="1">
      <c r="A71" s="47"/>
      <c r="B71" s="254" t="s">
        <v>316</v>
      </c>
      <c r="C71" s="257"/>
      <c r="D71" s="258"/>
      <c r="E71" s="145" t="s">
        <v>91</v>
      </c>
      <c r="F71" s="174"/>
      <c r="G71" s="192">
        <v>42650</v>
      </c>
      <c r="H71" s="47" t="s">
        <v>53</v>
      </c>
      <c r="I71" s="53">
        <v>1</v>
      </c>
      <c r="J71" s="100">
        <v>170300</v>
      </c>
    </row>
    <row r="72" spans="1:10" ht="12.75">
      <c r="A72" s="47"/>
      <c r="B72" s="53" t="s">
        <v>326</v>
      </c>
      <c r="C72" s="161"/>
      <c r="D72" s="161"/>
      <c r="E72" s="145" t="s">
        <v>327</v>
      </c>
      <c r="F72" s="174"/>
      <c r="G72" s="192">
        <v>42685</v>
      </c>
      <c r="H72" s="47" t="s">
        <v>53</v>
      </c>
      <c r="I72" s="53">
        <v>2</v>
      </c>
      <c r="J72" s="100">
        <v>7079.08</v>
      </c>
    </row>
    <row r="73" spans="1:10" ht="27.75" customHeight="1">
      <c r="A73" s="47"/>
      <c r="B73" s="254" t="s">
        <v>328</v>
      </c>
      <c r="C73" s="257"/>
      <c r="D73" s="258"/>
      <c r="E73" s="145" t="s">
        <v>329</v>
      </c>
      <c r="F73" s="174"/>
      <c r="G73" s="192">
        <v>42682</v>
      </c>
      <c r="H73" s="47" t="s">
        <v>53</v>
      </c>
      <c r="I73" s="53">
        <v>1</v>
      </c>
      <c r="J73" s="100">
        <v>2051.01</v>
      </c>
    </row>
    <row r="74" spans="1:11" s="46" customFormat="1" ht="12.75">
      <c r="A74" s="43"/>
      <c r="B74" s="236" t="s">
        <v>46</v>
      </c>
      <c r="C74" s="236"/>
      <c r="D74" s="236"/>
      <c r="E74" s="236"/>
      <c r="F74" s="236"/>
      <c r="G74" s="166"/>
      <c r="H74" s="43"/>
      <c r="I74" s="43"/>
      <c r="J74" s="82">
        <f>SUM(J69:J73)</f>
        <v>345549.41000000003</v>
      </c>
      <c r="K74" s="61"/>
    </row>
    <row r="75" spans="1:11" s="46" customFormat="1" ht="15.75">
      <c r="A75" s="43" t="s">
        <v>47</v>
      </c>
      <c r="B75" s="249" t="s">
        <v>48</v>
      </c>
      <c r="C75" s="249"/>
      <c r="D75" s="249"/>
      <c r="E75" s="249"/>
      <c r="F75" s="249"/>
      <c r="G75" s="168"/>
      <c r="H75" s="43"/>
      <c r="I75" s="43"/>
      <c r="J75" s="43"/>
      <c r="K75" s="61"/>
    </row>
    <row r="76" spans="1:11" ht="12.75">
      <c r="A76" s="47"/>
      <c r="B76" s="232" t="s">
        <v>7</v>
      </c>
      <c r="C76" s="232"/>
      <c r="D76" s="232"/>
      <c r="E76" s="232"/>
      <c r="F76" s="232"/>
      <c r="G76" s="169"/>
      <c r="H76" s="47"/>
      <c r="I76" s="47"/>
      <c r="J76" s="47"/>
      <c r="K76" s="32"/>
    </row>
    <row r="77" spans="1:11" ht="12.75">
      <c r="A77" s="47"/>
      <c r="B77" s="233"/>
      <c r="C77" s="234"/>
      <c r="D77" s="234"/>
      <c r="E77" s="234"/>
      <c r="F77" s="235"/>
      <c r="G77" s="169"/>
      <c r="H77" s="47"/>
      <c r="I77" s="47"/>
      <c r="J77" s="100"/>
      <c r="K77" s="32"/>
    </row>
    <row r="78" spans="1:11" ht="14.25" customHeight="1">
      <c r="A78" s="47"/>
      <c r="B78" s="233"/>
      <c r="C78" s="234"/>
      <c r="D78" s="234"/>
      <c r="E78" s="234"/>
      <c r="F78" s="235"/>
      <c r="G78" s="169"/>
      <c r="H78" s="47"/>
      <c r="I78" s="47"/>
      <c r="J78" s="100"/>
      <c r="K78" s="32"/>
    </row>
    <row r="79" spans="1:11" ht="14.25" customHeight="1">
      <c r="A79" s="47"/>
      <c r="B79" s="239"/>
      <c r="C79" s="240"/>
      <c r="D79" s="240"/>
      <c r="E79" s="240"/>
      <c r="F79" s="241"/>
      <c r="G79" s="18"/>
      <c r="H79" s="47"/>
      <c r="I79" s="47"/>
      <c r="J79" s="101"/>
      <c r="K79" s="32"/>
    </row>
    <row r="80" spans="1:11" s="46" customFormat="1" ht="12.75">
      <c r="A80" s="43"/>
      <c r="B80" s="236" t="s">
        <v>46</v>
      </c>
      <c r="C80" s="236"/>
      <c r="D80" s="236"/>
      <c r="E80" s="236"/>
      <c r="F80" s="236"/>
      <c r="G80" s="166"/>
      <c r="H80" s="43"/>
      <c r="I80" s="43"/>
      <c r="J80" s="82">
        <f>J77+J78</f>
        <v>0</v>
      </c>
      <c r="K80" s="61"/>
    </row>
    <row r="81" ht="12.75">
      <c r="K81" s="54"/>
    </row>
    <row r="83" spans="1:8" s="21" customFormat="1" ht="15">
      <c r="A83" s="48"/>
      <c r="B83" s="49" t="s">
        <v>160</v>
      </c>
      <c r="C83" s="49"/>
      <c r="D83" s="49"/>
      <c r="E83" s="49"/>
      <c r="F83" s="49"/>
      <c r="H83" s="196" t="s">
        <v>214</v>
      </c>
    </row>
    <row r="84" spans="1:6" s="21" customFormat="1" ht="15">
      <c r="A84" s="48"/>
      <c r="B84" s="50"/>
      <c r="C84" s="50"/>
      <c r="D84" s="50"/>
      <c r="E84" s="50"/>
      <c r="F84" s="50"/>
    </row>
    <row r="85" spans="1:6" s="21" customFormat="1" ht="15">
      <c r="A85" s="48"/>
      <c r="B85" s="50"/>
      <c r="C85" s="50"/>
      <c r="D85" s="50"/>
      <c r="E85" s="50"/>
      <c r="F85" s="50"/>
    </row>
    <row r="86" spans="1:6" s="49" customFormat="1" ht="15">
      <c r="A86" s="48"/>
      <c r="B86" s="49" t="s">
        <v>45</v>
      </c>
      <c r="D86" s="49" t="s">
        <v>161</v>
      </c>
      <c r="F86" s="49" t="s">
        <v>162</v>
      </c>
    </row>
    <row r="87" spans="1:6" s="49" customFormat="1" ht="18">
      <c r="A87" s="48"/>
      <c r="D87" s="230" t="s">
        <v>49</v>
      </c>
      <c r="E87" s="230"/>
      <c r="F87" s="230"/>
    </row>
    <row r="88" s="49" customFormat="1" ht="15">
      <c r="A88" s="48"/>
    </row>
    <row r="89" s="49" customFormat="1" ht="15">
      <c r="A89" s="48"/>
    </row>
    <row r="90" spans="1:2" s="49" customFormat="1" ht="15">
      <c r="A90" s="48"/>
      <c r="B90" s="49" t="s">
        <v>50</v>
      </c>
    </row>
    <row r="91" spans="1:7" s="49" customFormat="1" ht="18">
      <c r="A91" s="48"/>
      <c r="D91" s="51" t="s">
        <v>51</v>
      </c>
      <c r="E91" s="51"/>
      <c r="G91" s="51"/>
    </row>
    <row r="92" s="49" customFormat="1" ht="15">
      <c r="A92" s="48"/>
    </row>
    <row r="93" s="49" customFormat="1" ht="15">
      <c r="A93" s="48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</sheetData>
  <sheetProtection/>
  <mergeCells count="19">
    <mergeCell ref="B78:F78"/>
    <mergeCell ref="B73:D73"/>
    <mergeCell ref="E67:F67"/>
    <mergeCell ref="B71:D71"/>
    <mergeCell ref="B74:F74"/>
    <mergeCell ref="J42:K42"/>
    <mergeCell ref="J43:K43"/>
    <mergeCell ref="J44:K44"/>
    <mergeCell ref="J45:K45"/>
    <mergeCell ref="E66:F66"/>
    <mergeCell ref="J46:K46"/>
    <mergeCell ref="B79:F79"/>
    <mergeCell ref="B80:F80"/>
    <mergeCell ref="D87:F87"/>
    <mergeCell ref="B65:F65"/>
    <mergeCell ref="E68:F68"/>
    <mergeCell ref="B75:F75"/>
    <mergeCell ref="B76:F76"/>
    <mergeCell ref="B77:F77"/>
  </mergeCells>
  <hyperlinks>
    <hyperlink ref="K5" r:id="rId1" display="www.jreu-21-kaluga.ru"/>
  </hyperlinks>
  <printOptions/>
  <pageMargins left="0.7086614173228347" right="0.2" top="0.27" bottom="0.28" header="0.2" footer="0.19"/>
  <pageSetup fitToHeight="3" fitToWidth="1" horizontalDpi="600" verticalDpi="600" orientation="landscape" paperSize="9" scale="87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58">
      <selection activeCell="A13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140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1925.3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'[19]Лист1'!B10</f>
        <v>1925.3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184136.04200000002</v>
      </c>
      <c r="G22" s="12">
        <v>177916.52</v>
      </c>
      <c r="H22" s="12">
        <v>185904.862</v>
      </c>
      <c r="I22" s="12">
        <v>-7988.33732914737</v>
      </c>
      <c r="J22" s="12">
        <v>6219.51732914737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32576.426000000003</v>
      </c>
      <c r="G24" s="22">
        <v>31476.099328547094</v>
      </c>
      <c r="H24" s="22">
        <v>34345.246</v>
      </c>
      <c r="I24" s="22">
        <v>-2869.1466714529097</v>
      </c>
      <c r="J24" s="22">
        <v>1100.3266714529097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7393.151999999998</v>
      </c>
      <c r="G25" s="23">
        <v>7143.435154705016</v>
      </c>
      <c r="H25" s="23">
        <v>7393.151999999998</v>
      </c>
      <c r="I25" s="23">
        <v>-249.7168452949818</v>
      </c>
      <c r="J25" s="23">
        <v>249.7168452949818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2310.36</v>
      </c>
      <c r="G26" s="23">
        <v>2232.3234858453184</v>
      </c>
      <c r="H26" s="23">
        <v>2310.36</v>
      </c>
      <c r="I26" s="23">
        <v>-78.03651415468175</v>
      </c>
      <c r="J26" s="23">
        <v>78.03651415468175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1848.2879999999996</v>
      </c>
      <c r="G27" s="23">
        <v>1785.858788676254</v>
      </c>
      <c r="H27" s="23">
        <v>1848.2879999999996</v>
      </c>
      <c r="I27" s="23">
        <v>-62.42921132374545</v>
      </c>
      <c r="J27" s="23">
        <v>62.42921132374545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19869.446000000004</v>
      </c>
      <c r="G28" s="23">
        <v>19198.320156397844</v>
      </c>
      <c r="H28" s="23">
        <v>19869.446000000004</v>
      </c>
      <c r="I28" s="23">
        <v>-671.1258436021599</v>
      </c>
      <c r="J28" s="23">
        <v>671.1258436021599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1155.18</v>
      </c>
      <c r="G29" s="23">
        <v>1116.1617429226592</v>
      </c>
      <c r="H29" s="23">
        <v>2924</v>
      </c>
      <c r="I29" s="23">
        <v>-1807.8382570773408</v>
      </c>
      <c r="J29" s="23">
        <v>39.01825707734088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60531.432</v>
      </c>
      <c r="G30" s="22">
        <v>58486.88</v>
      </c>
      <c r="H30" s="22">
        <v>60531.432</v>
      </c>
      <c r="I30" s="23">
        <v>-2044.5520000000033</v>
      </c>
      <c r="J30" s="23">
        <v>2044.5520000000033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55217.60400000002</v>
      </c>
      <c r="G31" s="23">
        <v>53352.531311703126</v>
      </c>
      <c r="H31" s="23">
        <v>55217.60400000002</v>
      </c>
      <c r="I31" s="23">
        <v>-1865.0726882968956</v>
      </c>
      <c r="J31" s="23">
        <v>1865.0726882968956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35810.579999999994</v>
      </c>
      <c r="G32" s="23">
        <v>34601.01403060243</v>
      </c>
      <c r="H32" s="23">
        <v>35810.579999999994</v>
      </c>
      <c r="I32" s="23">
        <v>-1209.5659693975613</v>
      </c>
      <c r="J32" s="23">
        <v>1209.5659693975613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68848.68</v>
      </c>
      <c r="G33" s="12">
        <v>66641.23</v>
      </c>
      <c r="H33" s="12">
        <v>68848.68</v>
      </c>
      <c r="I33" s="12">
        <v>-2207.449999999997</v>
      </c>
      <c r="J33" s="12">
        <v>2207.449999999997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72585.55</v>
      </c>
      <c r="G34" s="12">
        <v>70078.43</v>
      </c>
      <c r="H34" s="12">
        <v>72585.55</v>
      </c>
      <c r="I34" s="12">
        <v>-2507.12000000001</v>
      </c>
      <c r="J34" s="12">
        <v>2507.12000000001</v>
      </c>
      <c r="K34" s="67" t="s">
        <v>80</v>
      </c>
    </row>
    <row r="35" spans="1:11" s="14" customFormat="1" ht="36.75" customHeight="1">
      <c r="A35" s="24" t="s">
        <v>25</v>
      </c>
      <c r="B35" s="11" t="s">
        <v>26</v>
      </c>
      <c r="C35" s="66" t="s">
        <v>68</v>
      </c>
      <c r="D35" s="15">
        <v>0.92</v>
      </c>
      <c r="E35" s="15">
        <v>0</v>
      </c>
      <c r="F35" s="12">
        <v>21255.36</v>
      </c>
      <c r="G35" s="12">
        <v>20488.57</v>
      </c>
      <c r="H35" s="12">
        <v>21255.36</v>
      </c>
      <c r="I35" s="12">
        <v>-766.7900000000009</v>
      </c>
      <c r="J35" s="12">
        <v>766.7900000000009</v>
      </c>
      <c r="K35" s="63"/>
    </row>
    <row r="36" spans="1:11" s="14" customFormat="1" ht="30" customHeight="1">
      <c r="A36" s="24" t="s">
        <v>27</v>
      </c>
      <c r="B36" s="25" t="s">
        <v>93</v>
      </c>
      <c r="C36" s="66" t="s">
        <v>68</v>
      </c>
      <c r="D36" s="26">
        <v>1.8200000000000003</v>
      </c>
      <c r="E36" s="15">
        <v>-240145.7</v>
      </c>
      <c r="F36" s="12">
        <v>42048.6</v>
      </c>
      <c r="G36" s="12">
        <v>40675.98</v>
      </c>
      <c r="H36" s="12">
        <v>39276.42999999999</v>
      </c>
      <c r="I36" s="12">
        <v>-228853.31</v>
      </c>
      <c r="J36" s="12">
        <v>1372.6199999999953</v>
      </c>
      <c r="K36" s="63"/>
    </row>
    <row r="37" spans="1:11" s="14" customFormat="1" ht="30" customHeight="1">
      <c r="A37" s="24" t="s">
        <v>29</v>
      </c>
      <c r="B37" s="25" t="s">
        <v>94</v>
      </c>
      <c r="C37" s="25"/>
      <c r="D37" s="26"/>
      <c r="E37" s="15">
        <v>134091.46</v>
      </c>
      <c r="F37" s="12">
        <v>0</v>
      </c>
      <c r="G37" s="12">
        <v>0</v>
      </c>
      <c r="H37" s="12">
        <v>0</v>
      </c>
      <c r="I37" s="12">
        <v>134091.46</v>
      </c>
      <c r="J37" s="12">
        <v>0</v>
      </c>
      <c r="K37" s="63"/>
    </row>
    <row r="38" spans="1:11" s="92" customFormat="1" ht="15.75" customHeight="1">
      <c r="A38" s="93"/>
      <c r="B38" s="94" t="s">
        <v>148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9892.84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169090.59</v>
      </c>
      <c r="F43" s="23">
        <v>163842.55</v>
      </c>
      <c r="G43" s="23">
        <v>169090.59</v>
      </c>
      <c r="H43" s="23">
        <v>-5248.040000000008</v>
      </c>
      <c r="I43" s="23">
        <v>5248.040000000008</v>
      </c>
      <c r="J43" s="229" t="s">
        <v>83</v>
      </c>
      <c r="K43" s="229"/>
    </row>
    <row r="44" spans="1:11" ht="39" customHeight="1">
      <c r="A44" s="17"/>
      <c r="B44" s="18" t="s">
        <v>33</v>
      </c>
      <c r="C44" s="18" t="s">
        <v>86</v>
      </c>
      <c r="D44" s="27">
        <v>1320.25</v>
      </c>
      <c r="E44" s="23">
        <v>180129.3</v>
      </c>
      <c r="F44" s="23">
        <v>177234.17</v>
      </c>
      <c r="G44" s="23">
        <v>180129.3</v>
      </c>
      <c r="H44" s="23">
        <v>-2895.1299999999756</v>
      </c>
      <c r="I44" s="23">
        <v>2895.1299999999756</v>
      </c>
      <c r="J44" s="229" t="s">
        <v>84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1320.25</v>
      </c>
      <c r="E45" s="23">
        <v>435973.8</v>
      </c>
      <c r="F45" s="23">
        <v>417597.65</v>
      </c>
      <c r="G45" s="23">
        <v>435973.8</v>
      </c>
      <c r="H45" s="23">
        <v>-18376.149999999965</v>
      </c>
      <c r="I45" s="23">
        <v>18376.149999999965</v>
      </c>
      <c r="J45" s="229" t="s">
        <v>87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>
      <c r="A60" s="124"/>
      <c r="B60" s="29"/>
      <c r="C60" s="29"/>
      <c r="D60" s="29"/>
      <c r="E60" s="29"/>
      <c r="F60" s="29"/>
      <c r="L60" s="123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330</v>
      </c>
      <c r="C68" s="158"/>
      <c r="D68" s="159"/>
      <c r="E68" s="145">
        <v>5</v>
      </c>
      <c r="F68" s="159"/>
      <c r="G68" s="192">
        <v>42398</v>
      </c>
      <c r="H68" s="47" t="s">
        <v>90</v>
      </c>
      <c r="I68" s="53">
        <v>3.5</v>
      </c>
      <c r="J68" s="100">
        <v>3157.85</v>
      </c>
    </row>
    <row r="69" spans="1:10" ht="12.75" customHeight="1">
      <c r="A69" s="47"/>
      <c r="B69" s="53" t="s">
        <v>201</v>
      </c>
      <c r="C69" s="199"/>
      <c r="D69" s="200"/>
      <c r="E69" s="53" t="s">
        <v>91</v>
      </c>
      <c r="F69" s="131"/>
      <c r="G69" s="192">
        <v>42521</v>
      </c>
      <c r="H69" s="47" t="s">
        <v>53</v>
      </c>
      <c r="I69" s="53">
        <v>2</v>
      </c>
      <c r="J69" s="100">
        <v>10477.91</v>
      </c>
    </row>
    <row r="70" spans="1:10" ht="12.75" customHeight="1">
      <c r="A70" s="47"/>
      <c r="B70" s="53" t="s">
        <v>199</v>
      </c>
      <c r="C70" s="158"/>
      <c r="D70" s="159"/>
      <c r="E70" s="53" t="s">
        <v>195</v>
      </c>
      <c r="F70" s="159"/>
      <c r="G70" s="192">
        <v>42523</v>
      </c>
      <c r="H70" s="47" t="s">
        <v>200</v>
      </c>
      <c r="I70" s="53">
        <v>100</v>
      </c>
      <c r="J70" s="100">
        <v>258</v>
      </c>
    </row>
    <row r="71" spans="1:10" ht="12.75" customHeight="1">
      <c r="A71" s="47"/>
      <c r="B71" s="53" t="s">
        <v>199</v>
      </c>
      <c r="C71" s="158"/>
      <c r="D71" s="159"/>
      <c r="E71" s="53" t="s">
        <v>195</v>
      </c>
      <c r="F71" s="159"/>
      <c r="G71" s="192">
        <v>42592</v>
      </c>
      <c r="H71" s="47" t="s">
        <v>200</v>
      </c>
      <c r="I71" s="53">
        <v>100</v>
      </c>
      <c r="J71" s="100">
        <v>258</v>
      </c>
    </row>
    <row r="72" spans="1:10" ht="12.75" customHeight="1">
      <c r="A72" s="47"/>
      <c r="B72" s="53" t="s">
        <v>236</v>
      </c>
      <c r="C72" s="158"/>
      <c r="D72" s="159"/>
      <c r="E72" s="53" t="s">
        <v>331</v>
      </c>
      <c r="F72" s="159"/>
      <c r="G72" s="192">
        <v>42643</v>
      </c>
      <c r="H72" s="47" t="s">
        <v>90</v>
      </c>
      <c r="I72" s="53">
        <v>3</v>
      </c>
      <c r="J72" s="100">
        <v>2893.83</v>
      </c>
    </row>
    <row r="73" spans="1:10" ht="12.75" customHeight="1">
      <c r="A73" s="47"/>
      <c r="B73" s="53" t="s">
        <v>260</v>
      </c>
      <c r="C73" s="158"/>
      <c r="D73" s="159"/>
      <c r="E73" s="53"/>
      <c r="F73" s="159"/>
      <c r="G73" s="192">
        <v>42734</v>
      </c>
      <c r="H73" s="47"/>
      <c r="I73" s="53"/>
      <c r="J73" s="100">
        <v>2830</v>
      </c>
    </row>
    <row r="74" spans="1:10" ht="12.75" customHeight="1">
      <c r="A74" s="47"/>
      <c r="B74" s="53" t="s">
        <v>212</v>
      </c>
      <c r="C74" s="190"/>
      <c r="D74" s="191"/>
      <c r="E74" s="53"/>
      <c r="F74" s="159"/>
      <c r="G74" s="192">
        <v>42734</v>
      </c>
      <c r="H74" s="47"/>
      <c r="I74" s="53"/>
      <c r="J74" s="100">
        <v>1584</v>
      </c>
    </row>
    <row r="75" spans="1:10" ht="12.75" customHeight="1">
      <c r="A75" s="47"/>
      <c r="B75" s="53" t="s">
        <v>213</v>
      </c>
      <c r="C75" s="173"/>
      <c r="D75" s="173"/>
      <c r="E75" s="53"/>
      <c r="F75" s="172"/>
      <c r="G75" s="192">
        <v>42734</v>
      </c>
      <c r="H75" s="47"/>
      <c r="I75" s="53"/>
      <c r="J75" s="100">
        <v>16009</v>
      </c>
    </row>
    <row r="76" spans="1:10" ht="12.75" customHeight="1">
      <c r="A76" s="47"/>
      <c r="B76" s="85" t="s">
        <v>215</v>
      </c>
      <c r="C76" s="86"/>
      <c r="D76" s="131"/>
      <c r="E76" s="175" t="s">
        <v>91</v>
      </c>
      <c r="F76" s="159"/>
      <c r="G76" s="195"/>
      <c r="H76" s="47"/>
      <c r="I76" s="53"/>
      <c r="J76" s="23">
        <v>1807.84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SUM(J68:J76)</f>
        <v>39276.42999999999</v>
      </c>
      <c r="K77" s="61"/>
    </row>
    <row r="78" spans="1:11" s="46" customFormat="1" ht="15.75">
      <c r="A78" s="43" t="s">
        <v>47</v>
      </c>
      <c r="B78" s="249" t="s">
        <v>48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1" ht="12.75">
      <c r="A80" s="47"/>
      <c r="B80" s="233"/>
      <c r="C80" s="234"/>
      <c r="D80" s="234"/>
      <c r="E80" s="234"/>
      <c r="F80" s="235"/>
      <c r="G80" s="169"/>
      <c r="H80" s="47"/>
      <c r="I80" s="47"/>
      <c r="J80" s="100"/>
      <c r="K80" s="32"/>
    </row>
    <row r="81" spans="1:11" ht="14.25" customHeight="1">
      <c r="A81" s="47"/>
      <c r="B81" s="233"/>
      <c r="C81" s="234"/>
      <c r="D81" s="234"/>
      <c r="E81" s="234"/>
      <c r="F81" s="235"/>
      <c r="G81" s="169"/>
      <c r="H81" s="47"/>
      <c r="I81" s="47"/>
      <c r="J81" s="100"/>
      <c r="K81" s="32"/>
    </row>
    <row r="82" spans="1:11" ht="14.25" customHeight="1">
      <c r="A82" s="47"/>
      <c r="B82" s="239"/>
      <c r="C82" s="240"/>
      <c r="D82" s="240"/>
      <c r="E82" s="240"/>
      <c r="F82" s="241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0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8">
    <mergeCell ref="J41:K41"/>
    <mergeCell ref="J42:K42"/>
    <mergeCell ref="E65:F65"/>
    <mergeCell ref="E66:F66"/>
    <mergeCell ref="E67:F67"/>
    <mergeCell ref="J43:K43"/>
    <mergeCell ref="J44:K44"/>
    <mergeCell ref="J45:K45"/>
    <mergeCell ref="B64:F64"/>
    <mergeCell ref="B82:F82"/>
    <mergeCell ref="B83:F83"/>
    <mergeCell ref="D90:F90"/>
    <mergeCell ref="B79:F79"/>
    <mergeCell ref="B77:F77"/>
    <mergeCell ref="B78:F78"/>
    <mergeCell ref="B80:F80"/>
    <mergeCell ref="B81:D81"/>
    <mergeCell ref="E81:F81"/>
  </mergeCells>
  <hyperlinks>
    <hyperlink ref="K5" r:id="rId1" display="www.jreu-21-kaluga.ru"/>
  </hyperlinks>
  <printOptions/>
  <pageMargins left="0.7086614173228347" right="0.2" top="0.27" bottom="0.28" header="0.2" footer="0.19"/>
  <pageSetup fitToHeight="3" fitToWidth="1" horizontalDpi="600" verticalDpi="600" orientation="landscape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4"/>
  <sheetViews>
    <sheetView zoomScalePageLayoutView="0" workbookViewId="0" topLeftCell="A70">
      <selection activeCell="A49" sqref="A49:IV53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6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140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64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6102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v>6102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29" customFormat="1" ht="14.25">
      <c r="A21" s="125"/>
      <c r="B21" s="126"/>
      <c r="C21" s="126"/>
      <c r="D21" s="126"/>
      <c r="E21" s="126"/>
      <c r="F21" s="127"/>
      <c r="G21" s="127"/>
      <c r="H21" s="127"/>
      <c r="I21" s="127"/>
      <c r="J21" s="127"/>
      <c r="K21" s="128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583596.12</v>
      </c>
      <c r="G22" s="12">
        <v>568762.83</v>
      </c>
      <c r="H22" s="12">
        <v>579934.92</v>
      </c>
      <c r="I22" s="12">
        <v>-11172.088837871654</v>
      </c>
      <c r="J22" s="12">
        <v>14833.288837871653</v>
      </c>
      <c r="K22" s="63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0">
        <v>0</v>
      </c>
      <c r="F24" s="20">
        <v>103246.68</v>
      </c>
      <c r="G24" s="20">
        <v>100622.45428380229</v>
      </c>
      <c r="H24" s="20">
        <v>99585.48</v>
      </c>
      <c r="I24" s="20">
        <v>1036.9742838022885</v>
      </c>
      <c r="J24" s="20">
        <v>2624.225716197711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23431.679999999997</v>
      </c>
      <c r="G25" s="23">
        <v>22836.115888595003</v>
      </c>
      <c r="H25" s="23">
        <v>23431.679999999997</v>
      </c>
      <c r="I25" s="23">
        <v>-595.564111404994</v>
      </c>
      <c r="J25" s="23">
        <v>595.564111404994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7322.399999999999</v>
      </c>
      <c r="G26" s="23">
        <v>7136.286215185939</v>
      </c>
      <c r="H26" s="23">
        <v>7322.399999999999</v>
      </c>
      <c r="I26" s="23">
        <v>-186.11378481405973</v>
      </c>
      <c r="J26" s="23">
        <v>186.11378481405973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5857.919999999999</v>
      </c>
      <c r="G27" s="23">
        <v>5709.028972148751</v>
      </c>
      <c r="H27" s="23">
        <v>5857.919999999999</v>
      </c>
      <c r="I27" s="23">
        <v>-148.8910278512485</v>
      </c>
      <c r="J27" s="23">
        <v>148.8910278512485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62973.48</v>
      </c>
      <c r="G28" s="23">
        <v>61372.880100279624</v>
      </c>
      <c r="H28" s="23">
        <v>62973.48</v>
      </c>
      <c r="I28" s="23">
        <v>-1600.5998997203787</v>
      </c>
      <c r="J28" s="23">
        <v>1600.5998997203787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3661.1999999999994</v>
      </c>
      <c r="G29" s="23">
        <v>3568.1431075929695</v>
      </c>
      <c r="H29" s="23">
        <v>0</v>
      </c>
      <c r="I29" s="23">
        <v>3568.1431075929695</v>
      </c>
      <c r="J29" s="23">
        <v>93.05689240702986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191846.87999999998</v>
      </c>
      <c r="G30" s="22">
        <v>186970.7</v>
      </c>
      <c r="H30" s="22">
        <v>191846.87999999998</v>
      </c>
      <c r="I30" s="23">
        <v>-4876.179999999964</v>
      </c>
      <c r="J30" s="23">
        <v>4876.179999999964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175005.36000000002</v>
      </c>
      <c r="G31" s="23">
        <v>170557.24054294397</v>
      </c>
      <c r="H31" s="23">
        <v>175005.36000000002</v>
      </c>
      <c r="I31" s="23">
        <v>-4448.119457056047</v>
      </c>
      <c r="J31" s="23">
        <v>4448.119457056047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113497.20000000003</v>
      </c>
      <c r="G32" s="23">
        <v>110612.4363353821</v>
      </c>
      <c r="H32" s="23">
        <v>113497.20000000003</v>
      </c>
      <c r="I32" s="23">
        <v>-2884.7636646179308</v>
      </c>
      <c r="J32" s="23">
        <v>2884.7636646179308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218207.4</v>
      </c>
      <c r="G33" s="12">
        <v>212751.66</v>
      </c>
      <c r="H33" s="12">
        <v>218207.4</v>
      </c>
      <c r="I33" s="12">
        <v>-5455.739999999991</v>
      </c>
      <c r="J33" s="12">
        <v>5455.739999999991</v>
      </c>
      <c r="K33" s="67" t="s">
        <v>79</v>
      </c>
    </row>
    <row r="34" spans="1:13" s="14" customFormat="1" ht="30" customHeight="1">
      <c r="A34" s="24" t="s">
        <v>27</v>
      </c>
      <c r="B34" s="25" t="s">
        <v>28</v>
      </c>
      <c r="C34" s="66" t="s">
        <v>68</v>
      </c>
      <c r="D34" s="26">
        <v>1.8200000000000003</v>
      </c>
      <c r="E34" s="15">
        <v>7015.4</v>
      </c>
      <c r="F34" s="12">
        <v>337929.02</v>
      </c>
      <c r="G34" s="12">
        <v>328129.84</v>
      </c>
      <c r="H34" s="12">
        <v>389000.07</v>
      </c>
      <c r="I34" s="12">
        <v>-45775.34999999996</v>
      </c>
      <c r="J34" s="12">
        <v>9799.179999999993</v>
      </c>
      <c r="K34" s="63"/>
      <c r="M34" s="105"/>
    </row>
    <row r="35" spans="1:11" s="14" customFormat="1" ht="30" customHeight="1">
      <c r="A35" s="24" t="s">
        <v>29</v>
      </c>
      <c r="B35" s="25" t="s">
        <v>81</v>
      </c>
      <c r="C35" s="25"/>
      <c r="D35" s="26"/>
      <c r="E35" s="15">
        <v>38181.66</v>
      </c>
      <c r="F35" s="12">
        <v>0</v>
      </c>
      <c r="G35" s="12">
        <v>55.25</v>
      </c>
      <c r="H35" s="12">
        <v>0</v>
      </c>
      <c r="I35" s="12">
        <v>38236.91</v>
      </c>
      <c r="J35" s="12">
        <v>-55.25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8079.48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228</v>
      </c>
      <c r="E41" s="23">
        <v>434602.8</v>
      </c>
      <c r="F41" s="23">
        <v>429541.57</v>
      </c>
      <c r="G41" s="23">
        <v>434602.8</v>
      </c>
      <c r="H41" s="23">
        <v>-5061.229999999981</v>
      </c>
      <c r="I41" s="23">
        <v>5061.229999999981</v>
      </c>
      <c r="J41" s="229" t="s">
        <v>83</v>
      </c>
      <c r="K41" s="229"/>
    </row>
    <row r="42" spans="1:11" ht="39" customHeight="1">
      <c r="A42" s="17"/>
      <c r="B42" s="18" t="s">
        <v>33</v>
      </c>
      <c r="C42" s="18" t="s">
        <v>86</v>
      </c>
      <c r="D42" s="27">
        <v>1320.25</v>
      </c>
      <c r="E42" s="23">
        <v>500634.24</v>
      </c>
      <c r="F42" s="23">
        <v>499357.46</v>
      </c>
      <c r="G42" s="23">
        <v>500634.24</v>
      </c>
      <c r="H42" s="23">
        <v>-1276.7799999999697</v>
      </c>
      <c r="I42" s="23">
        <v>1276.7799999999697</v>
      </c>
      <c r="J42" s="229" t="s">
        <v>84</v>
      </c>
      <c r="K42" s="229"/>
    </row>
    <row r="43" spans="1:11" ht="34.5" customHeight="1">
      <c r="A43" s="17"/>
      <c r="B43" s="18" t="s">
        <v>35</v>
      </c>
      <c r="C43" s="18" t="s">
        <v>86</v>
      </c>
      <c r="D43" s="27">
        <v>1320.25</v>
      </c>
      <c r="E43" s="23">
        <v>1381518.77</v>
      </c>
      <c r="F43" s="23">
        <v>1341878.1</v>
      </c>
      <c r="G43" s="23">
        <v>1381518.77</v>
      </c>
      <c r="H43" s="23">
        <v>-39640.669999999925</v>
      </c>
      <c r="I43" s="23">
        <v>39640.669999999925</v>
      </c>
      <c r="J43" s="229" t="s">
        <v>87</v>
      </c>
      <c r="K43" s="229"/>
    </row>
    <row r="44" spans="1:12" ht="12.75">
      <c r="A44" s="28"/>
      <c r="B44" s="29"/>
      <c r="C44" s="29"/>
      <c r="D44" s="30"/>
      <c r="E44" s="32"/>
      <c r="F44" s="32"/>
      <c r="G44" s="32"/>
      <c r="H44" s="32"/>
      <c r="I44" s="32"/>
      <c r="J44" s="32"/>
      <c r="K44" s="104"/>
      <c r="L44" s="104"/>
    </row>
    <row r="45" spans="1:10" s="110" customFormat="1" ht="12">
      <c r="A45" s="107"/>
      <c r="B45" s="117" t="s">
        <v>157</v>
      </c>
      <c r="C45" s="117"/>
      <c r="D45" s="117"/>
      <c r="E45" s="117"/>
      <c r="F45" s="117"/>
      <c r="G45" s="118"/>
      <c r="H45" s="117"/>
      <c r="I45" s="117"/>
      <c r="J45" s="117"/>
    </row>
    <row r="46" spans="1:12" ht="12.75" customHeight="1">
      <c r="A46" s="28"/>
      <c r="B46" s="122" t="s">
        <v>158</v>
      </c>
      <c r="C46" s="29"/>
      <c r="D46" s="30"/>
      <c r="E46" s="30"/>
      <c r="F46" s="31"/>
      <c r="G46" s="32"/>
      <c r="H46" s="32"/>
      <c r="I46" s="32"/>
      <c r="J46" s="32"/>
      <c r="K46" s="32"/>
      <c r="L46" s="76"/>
    </row>
    <row r="47" spans="1:12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76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spans="1:12" s="54" customFormat="1" ht="12.75" customHeight="1">
      <c r="A61" s="28"/>
      <c r="B61" s="122"/>
      <c r="C61" s="122"/>
      <c r="D61" s="30"/>
      <c r="E61" s="30"/>
      <c r="F61" s="31"/>
      <c r="G61" s="32"/>
      <c r="H61" s="32"/>
      <c r="I61" s="32"/>
      <c r="J61" s="32"/>
      <c r="K61" s="32"/>
      <c r="L61" s="123"/>
    </row>
    <row r="62" spans="1:12" s="54" customFormat="1" ht="12.75" customHeight="1">
      <c r="A62" s="28"/>
      <c r="B62" s="122"/>
      <c r="C62" s="122"/>
      <c r="D62" s="30"/>
      <c r="E62" s="30"/>
      <c r="F62" s="31"/>
      <c r="G62" s="32"/>
      <c r="H62" s="32"/>
      <c r="I62" s="32"/>
      <c r="J62" s="32"/>
      <c r="K62" s="32"/>
      <c r="L62" s="123"/>
    </row>
    <row r="63" ht="12.75">
      <c r="L63" s="76"/>
    </row>
    <row r="64" spans="1:12" s="14" customFormat="1" ht="14.25">
      <c r="A64" s="33"/>
      <c r="B64" s="34" t="s">
        <v>37</v>
      </c>
      <c r="C64" s="34"/>
      <c r="D64" s="34"/>
      <c r="E64" s="34"/>
      <c r="F64" s="35"/>
      <c r="I64" s="36"/>
      <c r="L64" s="77"/>
    </row>
    <row r="65" spans="1:6" s="14" customFormat="1" ht="14.25">
      <c r="A65" s="33"/>
      <c r="B65" s="37" t="s">
        <v>38</v>
      </c>
      <c r="C65" s="37"/>
      <c r="D65" s="34"/>
      <c r="E65" s="34"/>
      <c r="F65" s="35"/>
    </row>
    <row r="66" ht="13.5" thickBot="1"/>
    <row r="67" spans="1:11" s="39" customFormat="1" ht="51.75" thickBot="1">
      <c r="A67" s="8" t="s">
        <v>39</v>
      </c>
      <c r="B67" s="221" t="s">
        <v>88</v>
      </c>
      <c r="C67" s="222"/>
      <c r="D67" s="223"/>
      <c r="E67" s="224"/>
      <c r="F67" s="225"/>
      <c r="G67" s="167" t="s">
        <v>40</v>
      </c>
      <c r="H67" s="38" t="s">
        <v>41</v>
      </c>
      <c r="I67" s="38" t="s">
        <v>42</v>
      </c>
      <c r="J67" s="8" t="s">
        <v>89</v>
      </c>
      <c r="K67" s="103"/>
    </row>
    <row r="68" spans="1:10" ht="12.75">
      <c r="A68" s="40"/>
      <c r="B68" s="78"/>
      <c r="C68" s="79"/>
      <c r="D68" s="79"/>
      <c r="E68" s="237"/>
      <c r="F68" s="238"/>
      <c r="G68" s="41"/>
      <c r="H68" s="42"/>
      <c r="I68" s="42"/>
      <c r="J68" s="42"/>
    </row>
    <row r="69" spans="1:10" s="46" customFormat="1" ht="12.75">
      <c r="A69" s="43" t="s">
        <v>43</v>
      </c>
      <c r="B69" s="80" t="s">
        <v>44</v>
      </c>
      <c r="C69" s="81"/>
      <c r="D69" s="81"/>
      <c r="E69" s="219"/>
      <c r="F69" s="220"/>
      <c r="G69" s="44"/>
      <c r="H69" s="43"/>
      <c r="I69" s="43"/>
      <c r="J69" s="45"/>
    </row>
    <row r="70" spans="1:10" ht="12.75">
      <c r="A70" s="47"/>
      <c r="B70" s="160" t="s">
        <v>7</v>
      </c>
      <c r="C70" s="161"/>
      <c r="D70" s="161"/>
      <c r="E70" s="239"/>
      <c r="F70" s="241"/>
      <c r="G70" s="178"/>
      <c r="H70" s="47"/>
      <c r="I70" s="47"/>
      <c r="J70" s="23"/>
    </row>
    <row r="71" spans="1:10" ht="14.25" customHeight="1">
      <c r="A71" s="47"/>
      <c r="B71" s="53" t="s">
        <v>229</v>
      </c>
      <c r="C71" s="176"/>
      <c r="D71" s="177"/>
      <c r="E71" s="145" t="s">
        <v>230</v>
      </c>
      <c r="F71" s="177"/>
      <c r="G71" s="192">
        <v>42429</v>
      </c>
      <c r="H71" s="47" t="s">
        <v>90</v>
      </c>
      <c r="I71" s="53">
        <v>3</v>
      </c>
      <c r="J71" s="100">
        <v>1311.15</v>
      </c>
    </row>
    <row r="72" spans="1:10" ht="12.75">
      <c r="A72" s="47"/>
      <c r="B72" s="53" t="s">
        <v>231</v>
      </c>
      <c r="C72" s="176"/>
      <c r="D72" s="177"/>
      <c r="E72" s="145">
        <v>16</v>
      </c>
      <c r="F72" s="177"/>
      <c r="G72" s="192">
        <v>42521</v>
      </c>
      <c r="H72" s="47" t="s">
        <v>200</v>
      </c>
      <c r="I72" s="53">
        <v>240</v>
      </c>
      <c r="J72" s="100">
        <v>118063.32</v>
      </c>
    </row>
    <row r="73" spans="1:10" ht="15" customHeight="1">
      <c r="A73" s="47"/>
      <c r="B73" s="53" t="s">
        <v>199</v>
      </c>
      <c r="C73" s="86"/>
      <c r="D73" s="86"/>
      <c r="E73" s="145" t="s">
        <v>195</v>
      </c>
      <c r="F73" s="120"/>
      <c r="G73" s="192">
        <v>42517</v>
      </c>
      <c r="H73" s="47" t="s">
        <v>200</v>
      </c>
      <c r="I73" s="53">
        <v>300</v>
      </c>
      <c r="J73" s="100">
        <v>774</v>
      </c>
    </row>
    <row r="74" spans="1:10" ht="12.75">
      <c r="A74" s="47"/>
      <c r="B74" s="53" t="s">
        <v>199</v>
      </c>
      <c r="C74" s="158"/>
      <c r="D74" s="158"/>
      <c r="E74" s="145" t="s">
        <v>195</v>
      </c>
      <c r="F74" s="120"/>
      <c r="G74" s="192">
        <v>42571</v>
      </c>
      <c r="H74" s="47" t="s">
        <v>200</v>
      </c>
      <c r="I74" s="53">
        <v>300</v>
      </c>
      <c r="J74" s="100">
        <v>774</v>
      </c>
    </row>
    <row r="75" spans="1:10" ht="12.75">
      <c r="A75" s="47"/>
      <c r="B75" s="53" t="s">
        <v>231</v>
      </c>
      <c r="C75" s="158"/>
      <c r="D75" s="158"/>
      <c r="E75" s="145" t="s">
        <v>232</v>
      </c>
      <c r="F75" s="177"/>
      <c r="G75" s="192">
        <v>42580</v>
      </c>
      <c r="H75" s="47" t="s">
        <v>200</v>
      </c>
      <c r="I75" s="53">
        <v>250</v>
      </c>
      <c r="J75" s="100">
        <v>158669.22</v>
      </c>
    </row>
    <row r="76" spans="1:10" ht="12.75" customHeight="1">
      <c r="A76" s="47"/>
      <c r="B76" s="53" t="s">
        <v>233</v>
      </c>
      <c r="C76" s="158"/>
      <c r="D76" s="159"/>
      <c r="E76" s="145" t="s">
        <v>159</v>
      </c>
      <c r="F76" s="177"/>
      <c r="G76" s="192">
        <v>42561</v>
      </c>
      <c r="H76" s="47"/>
      <c r="I76" s="53"/>
      <c r="J76" s="100">
        <v>9000</v>
      </c>
    </row>
    <row r="77" spans="1:10" ht="12.75" customHeight="1">
      <c r="A77" s="47"/>
      <c r="B77" s="53" t="s">
        <v>234</v>
      </c>
      <c r="C77" s="190"/>
      <c r="D77" s="191"/>
      <c r="E77" s="145" t="s">
        <v>235</v>
      </c>
      <c r="F77" s="131"/>
      <c r="G77" s="192">
        <v>42612</v>
      </c>
      <c r="H77" s="47" t="s">
        <v>90</v>
      </c>
      <c r="I77" s="53">
        <v>63</v>
      </c>
      <c r="J77" s="100">
        <v>51996.9</v>
      </c>
    </row>
    <row r="78" spans="1:10" ht="13.5" customHeight="1">
      <c r="A78" s="47"/>
      <c r="B78" s="53" t="s">
        <v>236</v>
      </c>
      <c r="C78" s="190"/>
      <c r="D78" s="191"/>
      <c r="E78" s="145" t="s">
        <v>237</v>
      </c>
      <c r="F78" s="131"/>
      <c r="G78" s="192">
        <v>42643</v>
      </c>
      <c r="H78" s="47" t="s">
        <v>90</v>
      </c>
      <c r="I78" s="53">
        <v>6</v>
      </c>
      <c r="J78" s="100">
        <v>8954.36</v>
      </c>
    </row>
    <row r="79" spans="1:10" ht="15" customHeight="1">
      <c r="A79" s="47"/>
      <c r="B79" s="53" t="s">
        <v>238</v>
      </c>
      <c r="C79" s="86"/>
      <c r="D79" s="86"/>
      <c r="E79" s="145" t="s">
        <v>239</v>
      </c>
      <c r="F79" s="131"/>
      <c r="G79" s="192">
        <v>42643</v>
      </c>
      <c r="H79" s="47" t="s">
        <v>90</v>
      </c>
      <c r="I79" s="53">
        <v>4.5</v>
      </c>
      <c r="J79" s="100">
        <v>3927.12</v>
      </c>
    </row>
    <row r="80" spans="1:10" ht="15" customHeight="1">
      <c r="A80" s="47"/>
      <c r="B80" s="53" t="s">
        <v>211</v>
      </c>
      <c r="C80" s="86"/>
      <c r="D80" s="86"/>
      <c r="E80" s="145"/>
      <c r="F80" s="131"/>
      <c r="G80" s="192">
        <v>42734</v>
      </c>
      <c r="H80" s="47"/>
      <c r="I80" s="53"/>
      <c r="J80" s="100">
        <v>16020</v>
      </c>
    </row>
    <row r="81" spans="1:10" ht="15" customHeight="1">
      <c r="A81" s="47"/>
      <c r="B81" s="53" t="s">
        <v>212</v>
      </c>
      <c r="C81" s="86"/>
      <c r="D81" s="86"/>
      <c r="E81" s="145"/>
      <c r="F81" s="120"/>
      <c r="G81" s="192">
        <v>42734</v>
      </c>
      <c r="H81" s="47"/>
      <c r="I81" s="53"/>
      <c r="J81" s="100">
        <v>132</v>
      </c>
    </row>
    <row r="82" spans="1:10" ht="15" customHeight="1">
      <c r="A82" s="47"/>
      <c r="B82" s="53" t="s">
        <v>213</v>
      </c>
      <c r="C82" s="86"/>
      <c r="D82" s="86"/>
      <c r="E82" s="145"/>
      <c r="F82" s="120"/>
      <c r="G82" s="192">
        <v>42734</v>
      </c>
      <c r="H82" s="47"/>
      <c r="I82" s="53"/>
      <c r="J82" s="100">
        <v>19378</v>
      </c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SUM(J71:J82)</f>
        <v>389000.07</v>
      </c>
      <c r="K83" s="61"/>
    </row>
    <row r="84" spans="1:11" s="46" customFormat="1" ht="12.75">
      <c r="A84" s="43" t="s">
        <v>47</v>
      </c>
      <c r="B84" s="231" t="s">
        <v>48</v>
      </c>
      <c r="C84" s="231"/>
      <c r="D84" s="231"/>
      <c r="E84" s="231"/>
      <c r="F84" s="231"/>
      <c r="G84" s="168"/>
      <c r="H84" s="43"/>
      <c r="I84" s="43"/>
      <c r="J84" s="43"/>
      <c r="K84" s="61"/>
    </row>
    <row r="85" spans="1:11" ht="12.75">
      <c r="A85" s="47"/>
      <c r="B85" s="232" t="s">
        <v>7</v>
      </c>
      <c r="C85" s="232"/>
      <c r="D85" s="232"/>
      <c r="E85" s="232"/>
      <c r="F85" s="232"/>
      <c r="G85" s="169"/>
      <c r="H85" s="47"/>
      <c r="I85" s="47"/>
      <c r="J85" s="47"/>
      <c r="K85" s="32"/>
    </row>
    <row r="86" spans="1:11" ht="14.25" customHeight="1">
      <c r="A86" s="47"/>
      <c r="B86" s="233"/>
      <c r="C86" s="234"/>
      <c r="D86" s="234"/>
      <c r="E86" s="234"/>
      <c r="F86" s="235"/>
      <c r="G86" s="18"/>
      <c r="H86" s="47"/>
      <c r="I86" s="47"/>
      <c r="J86" s="100"/>
      <c r="K86" s="32"/>
    </row>
    <row r="87" spans="1:11" s="46" customFormat="1" ht="12.75">
      <c r="A87" s="43"/>
      <c r="B87" s="236" t="s">
        <v>46</v>
      </c>
      <c r="C87" s="236"/>
      <c r="D87" s="236"/>
      <c r="E87" s="236"/>
      <c r="F87" s="236"/>
      <c r="G87" s="166"/>
      <c r="H87" s="43"/>
      <c r="I87" s="43"/>
      <c r="J87" s="82">
        <f>J86</f>
        <v>0</v>
      </c>
      <c r="K87" s="61"/>
    </row>
    <row r="88" ht="12.75">
      <c r="K88" s="54"/>
    </row>
    <row r="90" spans="1:8" s="21" customFormat="1" ht="15">
      <c r="A90" s="48"/>
      <c r="B90" s="49" t="s">
        <v>160</v>
      </c>
      <c r="C90" s="49"/>
      <c r="D90" s="49"/>
      <c r="E90" s="49"/>
      <c r="F90" s="49"/>
      <c r="H90" s="21" t="s">
        <v>214</v>
      </c>
    </row>
    <row r="91" spans="1:6" s="21" customFormat="1" ht="15">
      <c r="A91" s="48"/>
      <c r="B91" s="50"/>
      <c r="C91" s="50"/>
      <c r="D91" s="50"/>
      <c r="E91" s="50"/>
      <c r="F91" s="50"/>
    </row>
    <row r="92" spans="1:6" s="21" customFormat="1" ht="15">
      <c r="A92" s="48"/>
      <c r="B92" s="50"/>
      <c r="C92" s="50"/>
      <c r="D92" s="50"/>
      <c r="E92" s="50"/>
      <c r="F92" s="50"/>
    </row>
    <row r="93" spans="1:6" s="49" customFormat="1" ht="15">
      <c r="A93" s="48"/>
      <c r="B93" s="49" t="s">
        <v>45</v>
      </c>
      <c r="D93" s="49" t="s">
        <v>428</v>
      </c>
      <c r="F93" s="49" t="s">
        <v>162</v>
      </c>
    </row>
    <row r="94" spans="1:6" s="49" customFormat="1" ht="18">
      <c r="A94" s="48"/>
      <c r="D94" s="230" t="s">
        <v>49</v>
      </c>
      <c r="E94" s="230"/>
      <c r="F94" s="230"/>
    </row>
    <row r="95" s="49" customFormat="1" ht="15">
      <c r="A95" s="48"/>
    </row>
    <row r="96" s="49" customFormat="1" ht="15">
      <c r="A96" s="48"/>
    </row>
    <row r="97" spans="1:2" s="49" customFormat="1" ht="15">
      <c r="A97" s="48"/>
      <c r="B97" s="49" t="s">
        <v>50</v>
      </c>
    </row>
    <row r="98" spans="1:7" s="49" customFormat="1" ht="18">
      <c r="A98" s="48"/>
      <c r="D98" s="51" t="s">
        <v>51</v>
      </c>
      <c r="E98" s="51"/>
      <c r="G98" s="51"/>
    </row>
    <row r="99" s="49" customFormat="1" ht="15">
      <c r="A99" s="48"/>
    </row>
    <row r="100" s="49" customFormat="1" ht="15">
      <c r="A100" s="48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</sheetData>
  <sheetProtection/>
  <mergeCells count="15">
    <mergeCell ref="D94:F94"/>
    <mergeCell ref="B83:F83"/>
    <mergeCell ref="B84:F84"/>
    <mergeCell ref="B85:F85"/>
    <mergeCell ref="B86:F86"/>
    <mergeCell ref="B87:F87"/>
    <mergeCell ref="E70:F70"/>
    <mergeCell ref="B67:F67"/>
    <mergeCell ref="E68:F68"/>
    <mergeCell ref="E69:F69"/>
    <mergeCell ref="J39:K39"/>
    <mergeCell ref="J40:K40"/>
    <mergeCell ref="J41:K41"/>
    <mergeCell ref="J42:K42"/>
    <mergeCell ref="J43:K43"/>
  </mergeCells>
  <hyperlinks>
    <hyperlink ref="K5" r:id="rId1" display="www.jreu-21-kaluga.ru"/>
  </hyperlinks>
  <printOptions/>
  <pageMargins left="0.7086614173228347" right="0.2" top="0.26" bottom="0.31" header="0.2" footer="0.19"/>
  <pageSetup fitToHeight="3" fitToWidth="1" horizontalDpi="600" verticalDpi="600" orientation="landscape" paperSize="9" scale="86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9"/>
  <sheetViews>
    <sheetView zoomScalePageLayoutView="0" workbookViewId="0" topLeftCell="A40">
      <selection activeCell="K11" sqref="K11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103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1552.8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'[20]Лист1'!B10</f>
        <v>1345.3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207.5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122045.87600000002</v>
      </c>
      <c r="G22" s="12">
        <v>122747.76</v>
      </c>
      <c r="H22" s="12">
        <v>121238.69600000003</v>
      </c>
      <c r="I22" s="12">
        <v>1509.0670049696835</v>
      </c>
      <c r="J22" s="12">
        <v>-701.8870049696835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22762.736</v>
      </c>
      <c r="G24" s="22">
        <v>22893.644152886904</v>
      </c>
      <c r="H24" s="22">
        <v>21955.556</v>
      </c>
      <c r="I24" s="22">
        <v>938.0881528869011</v>
      </c>
      <c r="J24" s="22">
        <v>-130.90815288690112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5165.952</v>
      </c>
      <c r="G25" s="23">
        <v>5195.661312370112</v>
      </c>
      <c r="H25" s="23">
        <v>5165.952</v>
      </c>
      <c r="I25" s="23">
        <v>29.709312370111547</v>
      </c>
      <c r="J25" s="23">
        <v>-29.709312370111547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1614.36</v>
      </c>
      <c r="G26" s="23">
        <v>1623.6441601156598</v>
      </c>
      <c r="H26" s="23">
        <v>1614.36</v>
      </c>
      <c r="I26" s="23">
        <v>9.284160115659915</v>
      </c>
      <c r="J26" s="23">
        <v>-9.284160115659915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1291.488</v>
      </c>
      <c r="G27" s="23">
        <v>1298.915328092528</v>
      </c>
      <c r="H27" s="23">
        <v>1291.488</v>
      </c>
      <c r="I27" s="23">
        <v>7.427328092527887</v>
      </c>
      <c r="J27" s="23">
        <v>-7.427328092527887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13883.756000000001</v>
      </c>
      <c r="G28" s="23">
        <v>13963.601272250773</v>
      </c>
      <c r="H28" s="23">
        <v>13883.756000000001</v>
      </c>
      <c r="I28" s="23">
        <v>79.84527225077181</v>
      </c>
      <c r="J28" s="23">
        <v>-79.84527225077181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807.18</v>
      </c>
      <c r="G29" s="23">
        <v>811.8220800578299</v>
      </c>
      <c r="H29" s="23">
        <v>0</v>
      </c>
      <c r="I29" s="23">
        <v>811.8220800578299</v>
      </c>
      <c r="J29" s="23">
        <v>-4.642080057829958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42296.23200000001</v>
      </c>
      <c r="G30" s="22">
        <v>42539.48</v>
      </c>
      <c r="H30" s="22">
        <v>42296.23200000001</v>
      </c>
      <c r="I30" s="23">
        <v>243.24799999999232</v>
      </c>
      <c r="J30" s="23">
        <v>-243.24799999999232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38583.204000000005</v>
      </c>
      <c r="G31" s="23">
        <v>38805.095426764274</v>
      </c>
      <c r="H31" s="23">
        <v>38583.204000000005</v>
      </c>
      <c r="I31" s="23">
        <v>221.89142676426854</v>
      </c>
      <c r="J31" s="23">
        <v>-221.89142676426854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18403.703999999998</v>
      </c>
      <c r="G32" s="23">
        <v>18509.54342531852</v>
      </c>
      <c r="H32" s="23">
        <v>18403.703999999998</v>
      </c>
      <c r="I32" s="23">
        <v>105.83942531852153</v>
      </c>
      <c r="J32" s="23">
        <v>-105.83942531852153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48107.76</v>
      </c>
      <c r="G33" s="12">
        <v>48630.51</v>
      </c>
      <c r="H33" s="12">
        <v>48107.76</v>
      </c>
      <c r="I33" s="12">
        <v>522.75</v>
      </c>
      <c r="J33" s="12">
        <v>-522.75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-12821.49</v>
      </c>
      <c r="F34" s="12">
        <v>26638.2</v>
      </c>
      <c r="G34" s="12">
        <v>26904.01</v>
      </c>
      <c r="H34" s="12">
        <v>38404.8</v>
      </c>
      <c r="I34" s="12">
        <v>-24322.280000000002</v>
      </c>
      <c r="J34" s="12">
        <v>-265.8099999999977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-37683.86</v>
      </c>
      <c r="F35" s="12">
        <v>0</v>
      </c>
      <c r="G35" s="12">
        <v>0</v>
      </c>
      <c r="H35" s="12"/>
      <c r="I35" s="12">
        <v>-29441.02</v>
      </c>
      <c r="J35" s="12">
        <v>0</v>
      </c>
      <c r="K35" s="63"/>
    </row>
    <row r="36" spans="1:11" s="14" customFormat="1" ht="30" customHeight="1">
      <c r="A36" s="24" t="s">
        <v>30</v>
      </c>
      <c r="B36" s="25" t="s">
        <v>187</v>
      </c>
      <c r="C36" s="25"/>
      <c r="D36" s="26"/>
      <c r="E36" s="15">
        <v>-88886.65</v>
      </c>
      <c r="F36" s="12">
        <v>83178.9</v>
      </c>
      <c r="G36" s="12">
        <v>83164.47</v>
      </c>
      <c r="H36" s="12">
        <v>0</v>
      </c>
      <c r="I36" s="12">
        <v>-5722.179999999993</v>
      </c>
      <c r="J36" s="12">
        <v>14.429999999993015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/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122</v>
      </c>
      <c r="C39" s="95"/>
      <c r="D39" s="96"/>
      <c r="E39" s="97"/>
      <c r="F39" s="98"/>
      <c r="G39" s="98"/>
      <c r="H39" s="98"/>
      <c r="I39" s="98"/>
      <c r="J39" s="98" t="s">
        <v>36</v>
      </c>
      <c r="K39" s="99"/>
    </row>
    <row r="40" spans="1:11" s="92" customFormat="1" ht="15.75" customHeight="1">
      <c r="A40" s="93"/>
      <c r="B40" s="94" t="s">
        <v>149</v>
      </c>
      <c r="C40" s="95"/>
      <c r="D40" s="96"/>
      <c r="E40" s="97"/>
      <c r="F40" s="98"/>
      <c r="G40" s="98"/>
      <c r="H40" s="98"/>
      <c r="I40" s="98">
        <v>8242.84</v>
      </c>
      <c r="J40" s="98" t="s">
        <v>36</v>
      </c>
      <c r="K40" s="98"/>
    </row>
    <row r="41" spans="1:11" s="56" customFormat="1" ht="30" customHeight="1" thickBot="1">
      <c r="A41" s="58"/>
      <c r="B41" s="59"/>
      <c r="C41" s="59"/>
      <c r="D41" s="60"/>
      <c r="E41" s="57"/>
      <c r="F41" s="55"/>
      <c r="G41" s="55"/>
      <c r="H41" s="55"/>
      <c r="I41" s="55"/>
      <c r="J41" s="55"/>
      <c r="K41" s="68"/>
    </row>
    <row r="42" spans="1:11" s="56" customFormat="1" ht="90" thickBot="1">
      <c r="A42" s="69" t="s">
        <v>30</v>
      </c>
      <c r="B42" s="70" t="s">
        <v>31</v>
      </c>
      <c r="C42" s="8" t="s">
        <v>65</v>
      </c>
      <c r="D42" s="8" t="str">
        <f>D20</f>
        <v>Тариф  на 31.12.16</v>
      </c>
      <c r="E42" s="8" t="s">
        <v>188</v>
      </c>
      <c r="F42" s="8" t="s">
        <v>189</v>
      </c>
      <c r="G42" s="8" t="s">
        <v>190</v>
      </c>
      <c r="H42" s="8" t="s">
        <v>191</v>
      </c>
      <c r="I42" s="8" t="s">
        <v>186</v>
      </c>
      <c r="J42" s="226" t="s">
        <v>66</v>
      </c>
      <c r="K42" s="227"/>
    </row>
    <row r="43" spans="1:11" s="21" customFormat="1" ht="15">
      <c r="A43" s="71"/>
      <c r="B43" s="72" t="s">
        <v>7</v>
      </c>
      <c r="C43" s="72"/>
      <c r="D43" s="73"/>
      <c r="E43" s="74"/>
      <c r="F43" s="74"/>
      <c r="G43" s="74"/>
      <c r="H43" s="74"/>
      <c r="I43" s="74"/>
      <c r="J43" s="228"/>
      <c r="K43" s="228"/>
    </row>
    <row r="44" spans="1:11" ht="55.5" customHeight="1">
      <c r="A44" s="17"/>
      <c r="B44" s="18" t="s">
        <v>32</v>
      </c>
      <c r="C44" s="18" t="s">
        <v>82</v>
      </c>
      <c r="D44" s="27" t="s">
        <v>240</v>
      </c>
      <c r="E44" s="23">
        <v>170080.29</v>
      </c>
      <c r="F44" s="23">
        <v>169130.84</v>
      </c>
      <c r="G44" s="23">
        <v>170080.29</v>
      </c>
      <c r="H44" s="23">
        <v>-949.4500000000116</v>
      </c>
      <c r="I44" s="23">
        <v>949.4500000000116</v>
      </c>
      <c r="J44" s="229" t="s">
        <v>83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1320.25</v>
      </c>
      <c r="E45" s="23">
        <v>322831.44</v>
      </c>
      <c r="F45" s="23">
        <v>321738.35</v>
      </c>
      <c r="G45" s="23">
        <v>322831.44</v>
      </c>
      <c r="H45" s="23">
        <v>-1093.0900000000256</v>
      </c>
      <c r="I45" s="23">
        <v>1093.0900000000256</v>
      </c>
      <c r="J45" s="229" t="s">
        <v>87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7"/>
      <c r="G55" s="137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7"/>
      <c r="G56" s="137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7"/>
      <c r="G57" s="137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5" customHeight="1">
      <c r="A68" s="47"/>
      <c r="B68" s="53" t="s">
        <v>332</v>
      </c>
      <c r="C68" s="190"/>
      <c r="D68" s="191"/>
      <c r="E68" s="53" t="s">
        <v>159</v>
      </c>
      <c r="F68" s="159"/>
      <c r="G68" s="192">
        <v>42413</v>
      </c>
      <c r="H68" s="47"/>
      <c r="I68" s="53"/>
      <c r="J68" s="100">
        <v>5000</v>
      </c>
    </row>
    <row r="69" spans="1:10" ht="12.75">
      <c r="A69" s="47"/>
      <c r="B69" s="53" t="s">
        <v>332</v>
      </c>
      <c r="C69" s="190"/>
      <c r="D69" s="191"/>
      <c r="E69" s="53" t="s">
        <v>333</v>
      </c>
      <c r="F69" s="131"/>
      <c r="G69" s="192">
        <v>42419</v>
      </c>
      <c r="H69" s="47"/>
      <c r="I69" s="53"/>
      <c r="J69" s="100">
        <v>10000</v>
      </c>
    </row>
    <row r="70" spans="1:10" ht="12" customHeight="1">
      <c r="A70" s="47"/>
      <c r="B70" s="53" t="s">
        <v>199</v>
      </c>
      <c r="C70" s="190"/>
      <c r="D70" s="191"/>
      <c r="E70" s="53" t="s">
        <v>195</v>
      </c>
      <c r="F70" s="131"/>
      <c r="G70" s="192">
        <v>42522</v>
      </c>
      <c r="H70" s="47" t="s">
        <v>200</v>
      </c>
      <c r="I70" s="53">
        <v>405</v>
      </c>
      <c r="J70" s="100">
        <v>1044.9</v>
      </c>
    </row>
    <row r="71" spans="1:10" ht="12.75" customHeight="1">
      <c r="A71" s="47"/>
      <c r="B71" s="53" t="s">
        <v>199</v>
      </c>
      <c r="C71" s="193"/>
      <c r="D71" s="194"/>
      <c r="E71" s="53" t="s">
        <v>195</v>
      </c>
      <c r="F71" s="131"/>
      <c r="G71" s="192">
        <v>42593</v>
      </c>
      <c r="H71" s="47" t="s">
        <v>200</v>
      </c>
      <c r="I71" s="53">
        <v>405</v>
      </c>
      <c r="J71" s="100">
        <v>1044.9</v>
      </c>
    </row>
    <row r="72" spans="1:10" ht="12.75" customHeight="1">
      <c r="A72" s="47"/>
      <c r="B72" s="53" t="s">
        <v>227</v>
      </c>
      <c r="C72" s="173"/>
      <c r="D72" s="173"/>
      <c r="E72" s="53" t="s">
        <v>218</v>
      </c>
      <c r="F72" s="172"/>
      <c r="G72" s="192">
        <v>42734</v>
      </c>
      <c r="H72" s="47" t="s">
        <v>90</v>
      </c>
      <c r="I72" s="53">
        <v>50</v>
      </c>
      <c r="J72" s="100">
        <v>1750</v>
      </c>
    </row>
    <row r="73" spans="1:10" ht="12.75">
      <c r="A73" s="47"/>
      <c r="B73" s="53" t="s">
        <v>260</v>
      </c>
      <c r="C73" s="86"/>
      <c r="D73" s="131"/>
      <c r="E73" s="53"/>
      <c r="F73" s="133"/>
      <c r="G73" s="192">
        <v>42734</v>
      </c>
      <c r="H73" s="47"/>
      <c r="I73" s="53"/>
      <c r="J73" s="100">
        <v>12810</v>
      </c>
    </row>
    <row r="74" spans="1:10" ht="12.75">
      <c r="A74" s="47"/>
      <c r="B74" s="53" t="s">
        <v>212</v>
      </c>
      <c r="C74" s="86"/>
      <c r="D74" s="131"/>
      <c r="E74" s="53"/>
      <c r="F74" s="131"/>
      <c r="G74" s="192">
        <v>42734</v>
      </c>
      <c r="H74" s="47"/>
      <c r="I74" s="53"/>
      <c r="J74" s="100">
        <v>162</v>
      </c>
    </row>
    <row r="75" spans="1:10" ht="12.75">
      <c r="A75" s="47"/>
      <c r="B75" s="53" t="s">
        <v>213</v>
      </c>
      <c r="C75" s="158"/>
      <c r="D75" s="159"/>
      <c r="E75" s="53"/>
      <c r="F75" s="133"/>
      <c r="G75" s="192">
        <v>42734</v>
      </c>
      <c r="H75" s="47"/>
      <c r="I75" s="53"/>
      <c r="J75" s="100">
        <v>6593</v>
      </c>
    </row>
    <row r="76" spans="1:11" s="46" customFormat="1" ht="12.75">
      <c r="A76" s="43"/>
      <c r="B76" s="236" t="s">
        <v>46</v>
      </c>
      <c r="C76" s="236"/>
      <c r="D76" s="236"/>
      <c r="E76" s="236"/>
      <c r="F76" s="236"/>
      <c r="G76" s="166"/>
      <c r="H76" s="43"/>
      <c r="I76" s="43"/>
      <c r="J76" s="82">
        <f>SUM(J68:J75)</f>
        <v>38404.8</v>
      </c>
      <c r="K76" s="61"/>
    </row>
    <row r="77" spans="1:11" s="46" customFormat="1" ht="15.75">
      <c r="A77" s="43" t="s">
        <v>47</v>
      </c>
      <c r="B77" s="249" t="s">
        <v>187</v>
      </c>
      <c r="C77" s="249"/>
      <c r="D77" s="249"/>
      <c r="E77" s="249"/>
      <c r="F77" s="249"/>
      <c r="G77" s="168"/>
      <c r="H77" s="43"/>
      <c r="I77" s="43"/>
      <c r="J77" s="43"/>
      <c r="K77" s="61"/>
    </row>
    <row r="78" spans="1:11" ht="12.75">
      <c r="A78" s="47"/>
      <c r="B78" s="232" t="s">
        <v>7</v>
      </c>
      <c r="C78" s="232"/>
      <c r="D78" s="232"/>
      <c r="E78" s="232"/>
      <c r="F78" s="232"/>
      <c r="G78" s="169"/>
      <c r="H78" s="47"/>
      <c r="I78" s="47"/>
      <c r="J78" s="47"/>
      <c r="K78" s="32"/>
    </row>
    <row r="79" spans="1:11" ht="12.75">
      <c r="A79" s="47"/>
      <c r="B79" s="233"/>
      <c r="C79" s="234"/>
      <c r="D79" s="234"/>
      <c r="E79" s="234"/>
      <c r="F79" s="235"/>
      <c r="G79" s="169"/>
      <c r="H79" s="47"/>
      <c r="I79" s="47"/>
      <c r="J79" s="100"/>
      <c r="K79" s="32"/>
    </row>
    <row r="80" spans="1:11" ht="12.75">
      <c r="A80" s="47"/>
      <c r="B80" s="170"/>
      <c r="C80" s="171"/>
      <c r="D80" s="171"/>
      <c r="E80" s="171"/>
      <c r="F80" s="172"/>
      <c r="G80" s="169"/>
      <c r="H80" s="47"/>
      <c r="I80" s="47"/>
      <c r="J80" s="101"/>
      <c r="K80" s="32"/>
    </row>
    <row r="81" spans="1:11" ht="14.25" customHeight="1">
      <c r="A81" s="47"/>
      <c r="B81" s="239"/>
      <c r="C81" s="240"/>
      <c r="D81" s="240"/>
      <c r="E81" s="240"/>
      <c r="F81" s="241"/>
      <c r="G81" s="18"/>
      <c r="H81" s="47"/>
      <c r="I81" s="47"/>
      <c r="J81" s="101"/>
      <c r="K81" s="32"/>
    </row>
    <row r="82" spans="1:11" s="46" customFormat="1" ht="12.75">
      <c r="A82" s="43"/>
      <c r="B82" s="236" t="s">
        <v>46</v>
      </c>
      <c r="C82" s="236"/>
      <c r="D82" s="236"/>
      <c r="E82" s="236"/>
      <c r="F82" s="236"/>
      <c r="G82" s="166"/>
      <c r="H82" s="43"/>
      <c r="I82" s="43"/>
      <c r="J82" s="82">
        <f>J79+J80</f>
        <v>0</v>
      </c>
      <c r="K82" s="61"/>
    </row>
    <row r="83" ht="12.75">
      <c r="K83" s="54"/>
    </row>
    <row r="85" spans="1:8" s="21" customFormat="1" ht="15">
      <c r="A85" s="48"/>
      <c r="B85" s="49" t="s">
        <v>160</v>
      </c>
      <c r="C85" s="49"/>
      <c r="D85" s="49"/>
      <c r="E85" s="49"/>
      <c r="F85" s="49"/>
      <c r="H85" s="196" t="s">
        <v>214</v>
      </c>
    </row>
    <row r="86" spans="1:6" s="21" customFormat="1" ht="15">
      <c r="A86" s="48"/>
      <c r="B86" s="50"/>
      <c r="C86" s="50"/>
      <c r="D86" s="50"/>
      <c r="E86" s="50"/>
      <c r="F86" s="50"/>
    </row>
    <row r="87" spans="1:6" s="21" customFormat="1" ht="15">
      <c r="A87" s="48"/>
      <c r="B87" s="50"/>
      <c r="C87" s="50"/>
      <c r="D87" s="50"/>
      <c r="E87" s="50"/>
      <c r="F87" s="50"/>
    </row>
    <row r="88" spans="1:6" s="49" customFormat="1" ht="15">
      <c r="A88" s="48"/>
      <c r="B88" s="49" t="s">
        <v>45</v>
      </c>
      <c r="D88" s="49" t="s">
        <v>161</v>
      </c>
      <c r="F88" s="49" t="s">
        <v>162</v>
      </c>
    </row>
    <row r="89" spans="1:6" s="49" customFormat="1" ht="18">
      <c r="A89" s="48"/>
      <c r="D89" s="230" t="s">
        <v>49</v>
      </c>
      <c r="E89" s="230"/>
      <c r="F89" s="230"/>
    </row>
    <row r="90" s="49" customFormat="1" ht="15">
      <c r="A90" s="48"/>
    </row>
    <row r="91" s="49" customFormat="1" ht="15">
      <c r="A91" s="48"/>
    </row>
    <row r="92" spans="1:2" s="49" customFormat="1" ht="15">
      <c r="A92" s="48"/>
      <c r="B92" s="49" t="s">
        <v>50</v>
      </c>
    </row>
    <row r="93" spans="1:7" s="49" customFormat="1" ht="18">
      <c r="A93" s="48"/>
      <c r="D93" s="51" t="s">
        <v>51</v>
      </c>
      <c r="E93" s="51"/>
      <c r="G93" s="51"/>
    </row>
    <row r="94" s="49" customFormat="1" ht="15">
      <c r="A94" s="48"/>
    </row>
    <row r="95" s="49" customFormat="1" ht="15">
      <c r="A95" s="48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</sheetData>
  <sheetProtection/>
  <mergeCells count="15">
    <mergeCell ref="B79:F79"/>
    <mergeCell ref="E66:F66"/>
    <mergeCell ref="E67:F67"/>
    <mergeCell ref="B64:F64"/>
    <mergeCell ref="B78:F78"/>
    <mergeCell ref="B81:F81"/>
    <mergeCell ref="B82:F82"/>
    <mergeCell ref="D89:F89"/>
    <mergeCell ref="J42:K42"/>
    <mergeCell ref="J43:K43"/>
    <mergeCell ref="J44:K44"/>
    <mergeCell ref="J45:K45"/>
    <mergeCell ref="B77:F77"/>
    <mergeCell ref="B76:F76"/>
    <mergeCell ref="E65:F65"/>
  </mergeCells>
  <hyperlinks>
    <hyperlink ref="K5" r:id="rId1" display="www.jreu-21-kaluga.ru"/>
  </hyperlinks>
  <printOptions/>
  <pageMargins left="0.7086614173228347" right="0.23" top="0.26" bottom="0.25" header="0.2" footer="0.19"/>
  <pageSetup fitToHeight="3" fitToWidth="1" horizontalDpi="600" verticalDpi="600" orientation="landscape" paperSize="9" scale="91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1"/>
  <sheetViews>
    <sheetView zoomScalePageLayoutView="0" workbookViewId="0" topLeftCell="A40">
      <selection activeCell="A47" sqref="A47:IV51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0.0039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281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104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3817.5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'[21]Лист1'!AL10</f>
        <v>2561.7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1255.8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232398.004</v>
      </c>
      <c r="G22" s="12">
        <v>244487.79</v>
      </c>
      <c r="H22" s="12">
        <v>230860.984</v>
      </c>
      <c r="I22" s="12">
        <v>13626.801985777935</v>
      </c>
      <c r="J22" s="12">
        <v>-12089.781985777934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43344.54399999999</v>
      </c>
      <c r="G24" s="22">
        <v>45599.409584936715</v>
      </c>
      <c r="H24" s="22">
        <v>41807.52399999999</v>
      </c>
      <c r="I24" s="22">
        <v>3791.885584936715</v>
      </c>
      <c r="J24" s="22">
        <v>-2254.865584936715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9836.928</v>
      </c>
      <c r="G25" s="23">
        <v>10348.663696393538</v>
      </c>
      <c r="H25" s="23">
        <v>9836.928</v>
      </c>
      <c r="I25" s="23">
        <v>511.7356963935381</v>
      </c>
      <c r="J25" s="23">
        <v>-511.7356963935381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3074.0400000000004</v>
      </c>
      <c r="G26" s="23">
        <v>3233.957405122981</v>
      </c>
      <c r="H26" s="23">
        <v>3074.0400000000004</v>
      </c>
      <c r="I26" s="23">
        <v>159.91740512298065</v>
      </c>
      <c r="J26" s="23">
        <v>-159.91740512298065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2459.232</v>
      </c>
      <c r="G27" s="23">
        <v>2587.1659240983845</v>
      </c>
      <c r="H27" s="23">
        <v>2459.232</v>
      </c>
      <c r="I27" s="23">
        <v>127.93392409838452</v>
      </c>
      <c r="J27" s="23">
        <v>-127.93392409838452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26437.323999999993</v>
      </c>
      <c r="G28" s="23">
        <v>27812.643856760315</v>
      </c>
      <c r="H28" s="23">
        <v>26437.323999999993</v>
      </c>
      <c r="I28" s="23">
        <v>1375.3198567603213</v>
      </c>
      <c r="J28" s="23">
        <v>-1375.3198567603213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1537.0200000000002</v>
      </c>
      <c r="G29" s="23">
        <v>1616.9787025614905</v>
      </c>
      <c r="H29" s="23">
        <v>0</v>
      </c>
      <c r="I29" s="23">
        <v>1616.9787025614905</v>
      </c>
      <c r="J29" s="23">
        <v>-79.95870256149033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80539.848</v>
      </c>
      <c r="G30" s="22">
        <v>84729.68</v>
      </c>
      <c r="H30" s="22">
        <v>80539.848</v>
      </c>
      <c r="I30" s="23">
        <v>4189.831999999995</v>
      </c>
      <c r="J30" s="23">
        <v>-4189.831999999995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73469.55600000001</v>
      </c>
      <c r="G31" s="23">
        <v>77291.58198243925</v>
      </c>
      <c r="H31" s="23">
        <v>73469.55600000001</v>
      </c>
      <c r="I31" s="23">
        <v>3822.0259824392415</v>
      </c>
      <c r="J31" s="23">
        <v>-3822.0259824392415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35044.05599999999</v>
      </c>
      <c r="G32" s="23">
        <v>36867.11441840197</v>
      </c>
      <c r="H32" s="23">
        <v>35044.05599999999</v>
      </c>
      <c r="I32" s="23">
        <v>1823.0584184019826</v>
      </c>
      <c r="J32" s="23">
        <v>-1823.0584184019826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91606.44</v>
      </c>
      <c r="G33" s="12">
        <v>97679.87</v>
      </c>
      <c r="H33" s="12">
        <v>91606.44</v>
      </c>
      <c r="I33" s="12">
        <v>6073.429999999993</v>
      </c>
      <c r="J33" s="12">
        <v>-6073.429999999993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235789.66</v>
      </c>
      <c r="F34" s="12">
        <v>50723.76</v>
      </c>
      <c r="G34" s="12">
        <v>57229.38</v>
      </c>
      <c r="H34" s="12">
        <v>54221</v>
      </c>
      <c r="I34" s="12">
        <v>271665.98000000004</v>
      </c>
      <c r="J34" s="12">
        <v>-6505.619999999995</v>
      </c>
      <c r="K34" s="63"/>
    </row>
    <row r="35" spans="1:11" s="92" customFormat="1" ht="15.75" customHeight="1">
      <c r="A35" s="93"/>
      <c r="B35" s="94" t="s">
        <v>148</v>
      </c>
      <c r="C35" s="95"/>
      <c r="D35" s="96"/>
      <c r="E35" s="97"/>
      <c r="F35" s="98"/>
      <c r="G35" s="98"/>
      <c r="H35" s="98"/>
      <c r="I35" s="98">
        <v>22975.1</v>
      </c>
      <c r="J35" s="98" t="s">
        <v>36</v>
      </c>
      <c r="K35" s="99"/>
    </row>
    <row r="36" spans="1:11" s="92" customFormat="1" ht="15.75" customHeight="1">
      <c r="A36" s="93"/>
      <c r="B36" s="94" t="s">
        <v>149</v>
      </c>
      <c r="C36" s="95"/>
      <c r="D36" s="96"/>
      <c r="E36" s="97"/>
      <c r="F36" s="98"/>
      <c r="G36" s="98"/>
      <c r="H36" s="98"/>
      <c r="I36" s="98">
        <v>9892.84</v>
      </c>
      <c r="J36" s="98" t="s">
        <v>36</v>
      </c>
      <c r="K36" s="98"/>
    </row>
    <row r="37" spans="1:11" s="56" customFormat="1" ht="30" customHeight="1" thickBot="1">
      <c r="A37" s="58"/>
      <c r="B37" s="59"/>
      <c r="C37" s="59"/>
      <c r="D37" s="60"/>
      <c r="E37" s="57"/>
      <c r="F37" s="55"/>
      <c r="G37" s="55"/>
      <c r="H37" s="55"/>
      <c r="I37" s="55"/>
      <c r="J37" s="55"/>
      <c r="K37" s="68"/>
    </row>
    <row r="38" spans="1:11" s="56" customFormat="1" ht="90" thickBot="1">
      <c r="A38" s="69" t="s">
        <v>30</v>
      </c>
      <c r="B38" s="70" t="s">
        <v>31</v>
      </c>
      <c r="C38" s="8" t="s">
        <v>65</v>
      </c>
      <c r="D38" s="8" t="str">
        <f>D20</f>
        <v>Тариф  на 31.12.16</v>
      </c>
      <c r="E38" s="8" t="s">
        <v>188</v>
      </c>
      <c r="F38" s="8" t="s">
        <v>189</v>
      </c>
      <c r="G38" s="8" t="s">
        <v>190</v>
      </c>
      <c r="H38" s="8" t="s">
        <v>191</v>
      </c>
      <c r="I38" s="8" t="s">
        <v>186</v>
      </c>
      <c r="J38" s="226" t="s">
        <v>66</v>
      </c>
      <c r="K38" s="227"/>
    </row>
    <row r="39" spans="1:11" s="21" customFormat="1" ht="15">
      <c r="A39" s="71"/>
      <c r="B39" s="72" t="s">
        <v>7</v>
      </c>
      <c r="C39" s="72"/>
      <c r="D39" s="73"/>
      <c r="E39" s="74"/>
      <c r="F39" s="74"/>
      <c r="G39" s="74"/>
      <c r="H39" s="74"/>
      <c r="I39" s="74"/>
      <c r="J39" s="228"/>
      <c r="K39" s="228"/>
    </row>
    <row r="40" spans="1:11" ht="55.5" customHeight="1">
      <c r="A40" s="17"/>
      <c r="B40" s="18" t="s">
        <v>32</v>
      </c>
      <c r="C40" s="18" t="s">
        <v>82</v>
      </c>
      <c r="D40" s="27" t="s">
        <v>240</v>
      </c>
      <c r="E40" s="23">
        <v>332550.43</v>
      </c>
      <c r="F40" s="23">
        <v>309255.1</v>
      </c>
      <c r="G40" s="23">
        <v>332550.43</v>
      </c>
      <c r="H40" s="23">
        <v>-23295.330000000016</v>
      </c>
      <c r="I40" s="23">
        <v>23295.330000000016</v>
      </c>
      <c r="J40" s="229" t="s">
        <v>83</v>
      </c>
      <c r="K40" s="229"/>
    </row>
    <row r="41" spans="1:11" ht="34.5" customHeight="1">
      <c r="A41" s="17"/>
      <c r="B41" s="18" t="s">
        <v>35</v>
      </c>
      <c r="C41" s="18" t="s">
        <v>86</v>
      </c>
      <c r="D41" s="27">
        <v>1320.25</v>
      </c>
      <c r="E41" s="23">
        <v>614135.31</v>
      </c>
      <c r="F41" s="23">
        <v>603500.81</v>
      </c>
      <c r="G41" s="23">
        <v>614135.31</v>
      </c>
      <c r="H41" s="23">
        <v>-10634.5</v>
      </c>
      <c r="I41" s="23">
        <v>10634.5</v>
      </c>
      <c r="J41" s="229" t="s">
        <v>87</v>
      </c>
      <c r="K41" s="229"/>
    </row>
    <row r="42" spans="1:12" ht="12.75" customHeight="1">
      <c r="A42" s="28"/>
      <c r="B42" s="29"/>
      <c r="C42" s="29"/>
      <c r="D42" s="30"/>
      <c r="E42" s="32"/>
      <c r="F42" s="32"/>
      <c r="G42" s="32"/>
      <c r="H42" s="32"/>
      <c r="I42" s="32"/>
      <c r="J42" s="32"/>
      <c r="K42" s="104"/>
      <c r="L42" s="104"/>
    </row>
    <row r="43" spans="1:10" s="110" customFormat="1" ht="12">
      <c r="A43" s="107"/>
      <c r="B43" s="117" t="s">
        <v>157</v>
      </c>
      <c r="C43" s="117"/>
      <c r="D43" s="117"/>
      <c r="E43" s="117"/>
      <c r="F43" s="117"/>
      <c r="G43" s="118"/>
      <c r="H43" s="117"/>
      <c r="I43" s="117"/>
      <c r="J43" s="117"/>
    </row>
    <row r="44" spans="1:12" ht="12.75" customHeight="1">
      <c r="A44" s="28"/>
      <c r="B44" s="122" t="s">
        <v>158</v>
      </c>
      <c r="C44" s="29"/>
      <c r="D44" s="30"/>
      <c r="E44" s="30"/>
      <c r="F44" s="31"/>
      <c r="G44" s="32"/>
      <c r="H44" s="32"/>
      <c r="I44" s="32"/>
      <c r="J44" s="32"/>
      <c r="K44" s="32"/>
      <c r="L44" s="76"/>
    </row>
    <row r="45" spans="1:12" s="54" customFormat="1" ht="12.75" customHeight="1">
      <c r="A45" s="28"/>
      <c r="B45" s="122"/>
      <c r="C45" s="122"/>
      <c r="D45" s="30"/>
      <c r="E45" s="30"/>
      <c r="F45" s="31"/>
      <c r="G45" s="32"/>
      <c r="H45" s="32"/>
      <c r="I45" s="32"/>
      <c r="J45" s="32"/>
      <c r="K45" s="32"/>
      <c r="L45" s="123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2"/>
      <c r="G57" s="1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132"/>
      <c r="G58" s="1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ht="12.75">
      <c r="L61" s="76"/>
    </row>
    <row r="62" spans="1:12" s="14" customFormat="1" ht="14.25">
      <c r="A62" s="33"/>
      <c r="B62" s="34" t="s">
        <v>37</v>
      </c>
      <c r="C62" s="34"/>
      <c r="D62" s="34"/>
      <c r="E62" s="34"/>
      <c r="F62" s="35"/>
      <c r="I62" s="36"/>
      <c r="L62" s="77"/>
    </row>
    <row r="63" spans="1:6" s="14" customFormat="1" ht="14.25">
      <c r="A63" s="33"/>
      <c r="B63" s="37" t="s">
        <v>38</v>
      </c>
      <c r="C63" s="37"/>
      <c r="D63" s="34"/>
      <c r="E63" s="34"/>
      <c r="F63" s="35"/>
    </row>
    <row r="64" ht="13.5" thickBot="1"/>
    <row r="65" spans="1:11" s="39" customFormat="1" ht="51.75" thickBot="1">
      <c r="A65" s="8" t="s">
        <v>39</v>
      </c>
      <c r="B65" s="221" t="s">
        <v>88</v>
      </c>
      <c r="C65" s="222"/>
      <c r="D65" s="223"/>
      <c r="E65" s="224"/>
      <c r="F65" s="225"/>
      <c r="G65" s="167" t="s">
        <v>40</v>
      </c>
      <c r="H65" s="38" t="s">
        <v>41</v>
      </c>
      <c r="I65" s="38" t="s">
        <v>42</v>
      </c>
      <c r="J65" s="8" t="s">
        <v>89</v>
      </c>
      <c r="K65" s="103"/>
    </row>
    <row r="66" spans="1:10" ht="12.75">
      <c r="A66" s="40"/>
      <c r="B66" s="78"/>
      <c r="C66" s="79"/>
      <c r="D66" s="79"/>
      <c r="E66" s="237"/>
      <c r="F66" s="238"/>
      <c r="G66" s="41"/>
      <c r="H66" s="42"/>
      <c r="I66" s="42"/>
      <c r="J66" s="42"/>
    </row>
    <row r="67" spans="1:10" s="46" customFormat="1" ht="15.75">
      <c r="A67" s="43" t="s">
        <v>43</v>
      </c>
      <c r="B67" s="91" t="s">
        <v>44</v>
      </c>
      <c r="C67" s="81"/>
      <c r="D67" s="81"/>
      <c r="E67" s="219"/>
      <c r="F67" s="220"/>
      <c r="G67" s="44"/>
      <c r="H67" s="43"/>
      <c r="I67" s="43"/>
      <c r="J67" s="45"/>
    </row>
    <row r="68" spans="1:10" ht="12.75">
      <c r="A68" s="47"/>
      <c r="B68" s="160" t="s">
        <v>7</v>
      </c>
      <c r="C68" s="161"/>
      <c r="D68" s="161"/>
      <c r="E68" s="239"/>
      <c r="F68" s="241"/>
      <c r="G68" s="178"/>
      <c r="H68" s="47"/>
      <c r="I68" s="47"/>
      <c r="J68" s="23"/>
    </row>
    <row r="69" spans="1:10" ht="12.75">
      <c r="A69" s="47"/>
      <c r="B69" s="53" t="s">
        <v>242</v>
      </c>
      <c r="C69" s="158"/>
      <c r="D69" s="158"/>
      <c r="E69" s="53" t="s">
        <v>159</v>
      </c>
      <c r="F69" s="146"/>
      <c r="G69" s="192">
        <v>42410</v>
      </c>
      <c r="H69" s="47"/>
      <c r="I69" s="53"/>
      <c r="J69" s="100">
        <v>12000</v>
      </c>
    </row>
    <row r="70" spans="1:10" ht="12.75">
      <c r="A70" s="47"/>
      <c r="B70" s="53" t="s">
        <v>199</v>
      </c>
      <c r="C70" s="158"/>
      <c r="D70" s="158"/>
      <c r="E70" s="53" t="s">
        <v>195</v>
      </c>
      <c r="F70" s="146"/>
      <c r="G70" s="192">
        <v>42524</v>
      </c>
      <c r="H70" s="47" t="s">
        <v>200</v>
      </c>
      <c r="I70" s="53">
        <v>300</v>
      </c>
      <c r="J70" s="100">
        <v>774</v>
      </c>
    </row>
    <row r="71" spans="1:10" ht="12.75">
      <c r="A71" s="47"/>
      <c r="B71" s="53" t="s">
        <v>334</v>
      </c>
      <c r="C71" s="158"/>
      <c r="D71" s="158"/>
      <c r="E71" s="53" t="s">
        <v>159</v>
      </c>
      <c r="F71" s="146"/>
      <c r="G71" s="192">
        <v>42551</v>
      </c>
      <c r="H71" s="47"/>
      <c r="I71" s="53"/>
      <c r="J71" s="100">
        <v>16000</v>
      </c>
    </row>
    <row r="72" spans="1:10" ht="12.75">
      <c r="A72" s="47"/>
      <c r="B72" s="53" t="s">
        <v>335</v>
      </c>
      <c r="C72" s="158"/>
      <c r="D72" s="158"/>
      <c r="E72" s="53" t="s">
        <v>159</v>
      </c>
      <c r="F72" s="146"/>
      <c r="G72" s="192">
        <v>42541</v>
      </c>
      <c r="H72" s="47"/>
      <c r="I72" s="53"/>
      <c r="J72" s="100">
        <v>10000</v>
      </c>
    </row>
    <row r="73" spans="1:10" ht="12.75">
      <c r="A73" s="47"/>
      <c r="B73" s="53" t="s">
        <v>199</v>
      </c>
      <c r="C73" s="158"/>
      <c r="D73" s="158"/>
      <c r="E73" s="53" t="s">
        <v>195</v>
      </c>
      <c r="F73" s="146"/>
      <c r="G73" s="192">
        <v>42593</v>
      </c>
      <c r="H73" s="47" t="s">
        <v>200</v>
      </c>
      <c r="I73" s="53">
        <v>300</v>
      </c>
      <c r="J73" s="100">
        <v>774</v>
      </c>
    </row>
    <row r="74" spans="1:10" ht="12.75" customHeight="1">
      <c r="A74" s="47"/>
      <c r="B74" s="53" t="s">
        <v>336</v>
      </c>
      <c r="C74" s="190"/>
      <c r="D74" s="191"/>
      <c r="E74" s="53" t="s">
        <v>91</v>
      </c>
      <c r="F74" s="214"/>
      <c r="G74" s="192">
        <v>42709</v>
      </c>
      <c r="H74" s="47" t="s">
        <v>168</v>
      </c>
      <c r="I74" s="53">
        <v>2</v>
      </c>
      <c r="J74" s="100">
        <v>5000</v>
      </c>
    </row>
    <row r="75" spans="1:10" ht="15">
      <c r="A75" s="47"/>
      <c r="B75" s="53" t="s">
        <v>260</v>
      </c>
      <c r="C75" s="190"/>
      <c r="D75" s="191"/>
      <c r="E75" s="53"/>
      <c r="F75" s="214"/>
      <c r="G75" s="192">
        <v>42734</v>
      </c>
      <c r="H75" s="47"/>
      <c r="I75" s="53"/>
      <c r="J75" s="100">
        <v>4300</v>
      </c>
    </row>
    <row r="76" spans="1:10" ht="12.75" customHeight="1">
      <c r="A76" s="47"/>
      <c r="B76" s="53" t="s">
        <v>212</v>
      </c>
      <c r="C76" s="190"/>
      <c r="D76" s="191"/>
      <c r="E76" s="53"/>
      <c r="F76" s="131"/>
      <c r="G76" s="192">
        <v>42734</v>
      </c>
      <c r="H76" s="47"/>
      <c r="I76" s="53"/>
      <c r="J76" s="100">
        <v>1021</v>
      </c>
    </row>
    <row r="77" spans="1:10" ht="12.75" customHeight="1">
      <c r="A77" s="47"/>
      <c r="B77" s="53" t="s">
        <v>213</v>
      </c>
      <c r="C77" s="158"/>
      <c r="D77" s="159"/>
      <c r="E77" s="53"/>
      <c r="F77" s="159"/>
      <c r="G77" s="192">
        <v>42734</v>
      </c>
      <c r="H77" s="47"/>
      <c r="I77" s="53"/>
      <c r="J77" s="100">
        <v>4352</v>
      </c>
    </row>
    <row r="78" spans="1:11" s="46" customFormat="1" ht="12.75">
      <c r="A78" s="43"/>
      <c r="B78" s="236" t="s">
        <v>337</v>
      </c>
      <c r="C78" s="236"/>
      <c r="D78" s="236"/>
      <c r="E78" s="236"/>
      <c r="F78" s="236"/>
      <c r="G78" s="166"/>
      <c r="H78" s="43"/>
      <c r="I78" s="43"/>
      <c r="J78" s="82">
        <f>SUM(J69:J77)</f>
        <v>54221</v>
      </c>
      <c r="K78" s="61"/>
    </row>
    <row r="79" spans="1:11" s="46" customFormat="1" ht="15.75">
      <c r="A79" s="43" t="s">
        <v>47</v>
      </c>
      <c r="B79" s="249" t="s">
        <v>48</v>
      </c>
      <c r="C79" s="249"/>
      <c r="D79" s="249"/>
      <c r="E79" s="249"/>
      <c r="F79" s="249"/>
      <c r="G79" s="168"/>
      <c r="H79" s="43"/>
      <c r="I79" s="43"/>
      <c r="J79" s="43"/>
      <c r="K79" s="61"/>
    </row>
    <row r="80" spans="1:11" ht="12.75">
      <c r="A80" s="47"/>
      <c r="B80" s="232" t="s">
        <v>7</v>
      </c>
      <c r="C80" s="232"/>
      <c r="D80" s="232"/>
      <c r="E80" s="232"/>
      <c r="F80" s="232"/>
      <c r="G80" s="169"/>
      <c r="H80" s="47"/>
      <c r="I80" s="47"/>
      <c r="J80" s="47"/>
      <c r="K80" s="32"/>
    </row>
    <row r="81" spans="1:11" ht="12.75">
      <c r="A81" s="47"/>
      <c r="B81" s="233"/>
      <c r="C81" s="234"/>
      <c r="D81" s="234"/>
      <c r="E81" s="234"/>
      <c r="F81" s="235"/>
      <c r="G81" s="169"/>
      <c r="H81" s="47"/>
      <c r="I81" s="47"/>
      <c r="J81" s="100"/>
      <c r="K81" s="32"/>
    </row>
    <row r="82" spans="1:11" ht="12.75">
      <c r="A82" s="47"/>
      <c r="B82" s="170"/>
      <c r="C82" s="171"/>
      <c r="D82" s="171"/>
      <c r="E82" s="171"/>
      <c r="F82" s="172"/>
      <c r="G82" s="169"/>
      <c r="H82" s="47"/>
      <c r="I82" s="47"/>
      <c r="J82" s="101"/>
      <c r="K82" s="32"/>
    </row>
    <row r="83" spans="1:11" ht="14.25" customHeight="1">
      <c r="A83" s="47"/>
      <c r="B83" s="239"/>
      <c r="C83" s="240"/>
      <c r="D83" s="240"/>
      <c r="E83" s="240"/>
      <c r="F83" s="241"/>
      <c r="G83" s="18"/>
      <c r="H83" s="47"/>
      <c r="I83" s="47"/>
      <c r="J83" s="101"/>
      <c r="K83" s="32"/>
    </row>
    <row r="84" spans="1:11" s="46" customFormat="1" ht="12.75">
      <c r="A84" s="43"/>
      <c r="B84" s="236" t="s">
        <v>46</v>
      </c>
      <c r="C84" s="236"/>
      <c r="D84" s="236"/>
      <c r="E84" s="236"/>
      <c r="F84" s="236"/>
      <c r="G84" s="166"/>
      <c r="H84" s="43"/>
      <c r="I84" s="43"/>
      <c r="J84" s="82">
        <f>J81+J82</f>
        <v>0</v>
      </c>
      <c r="K84" s="61"/>
    </row>
    <row r="85" ht="12.75">
      <c r="K85" s="54"/>
    </row>
    <row r="87" spans="1:8" s="21" customFormat="1" ht="15">
      <c r="A87" s="48"/>
      <c r="B87" s="49" t="s">
        <v>160</v>
      </c>
      <c r="C87" s="49"/>
      <c r="D87" s="49"/>
      <c r="E87" s="49"/>
      <c r="F87" s="49"/>
      <c r="H87" s="196" t="s">
        <v>214</v>
      </c>
    </row>
    <row r="88" spans="1:6" s="21" customFormat="1" ht="15">
      <c r="A88" s="48"/>
      <c r="B88" s="50"/>
      <c r="C88" s="50"/>
      <c r="D88" s="50"/>
      <c r="E88" s="50"/>
      <c r="F88" s="50"/>
    </row>
    <row r="89" spans="1:6" s="21" customFormat="1" ht="15">
      <c r="A89" s="48"/>
      <c r="B89" s="50"/>
      <c r="C89" s="50"/>
      <c r="D89" s="50"/>
      <c r="E89" s="50"/>
      <c r="F89" s="50"/>
    </row>
    <row r="90" spans="1:6" s="49" customFormat="1" ht="15">
      <c r="A90" s="48"/>
      <c r="B90" s="49" t="s">
        <v>45</v>
      </c>
      <c r="D90" s="49" t="s">
        <v>161</v>
      </c>
      <c r="F90" s="49" t="s">
        <v>162</v>
      </c>
    </row>
    <row r="91" spans="1:6" s="49" customFormat="1" ht="18">
      <c r="A91" s="48"/>
      <c r="D91" s="230" t="s">
        <v>49</v>
      </c>
      <c r="E91" s="230"/>
      <c r="F91" s="230"/>
    </row>
    <row r="92" s="49" customFormat="1" ht="15">
      <c r="A92" s="48"/>
    </row>
    <row r="93" s="49" customFormat="1" ht="15">
      <c r="A93" s="48"/>
    </row>
    <row r="94" spans="1:2" s="49" customFormat="1" ht="15">
      <c r="A94" s="48"/>
      <c r="B94" s="49" t="s">
        <v>50</v>
      </c>
    </row>
    <row r="95" spans="1:7" s="49" customFormat="1" ht="18">
      <c r="A95" s="48"/>
      <c r="D95" s="51" t="s">
        <v>51</v>
      </c>
      <c r="E95" s="51"/>
      <c r="G95" s="51"/>
    </row>
    <row r="96" s="49" customFormat="1" ht="15">
      <c r="A96" s="48"/>
    </row>
    <row r="97" s="49" customFormat="1" ht="15">
      <c r="A97" s="48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</sheetData>
  <sheetProtection/>
  <mergeCells count="15">
    <mergeCell ref="J38:K38"/>
    <mergeCell ref="J39:K39"/>
    <mergeCell ref="J40:K40"/>
    <mergeCell ref="E68:F68"/>
    <mergeCell ref="E66:F66"/>
    <mergeCell ref="B81:F81"/>
    <mergeCell ref="B83:F83"/>
    <mergeCell ref="B84:F84"/>
    <mergeCell ref="D91:F91"/>
    <mergeCell ref="J41:K41"/>
    <mergeCell ref="B65:F65"/>
    <mergeCell ref="B78:F78"/>
    <mergeCell ref="B79:F79"/>
    <mergeCell ref="B80:F80"/>
    <mergeCell ref="E67:F67"/>
  </mergeCells>
  <hyperlinks>
    <hyperlink ref="K5" r:id="rId1" display="www.jreu-21-kaluga.ru"/>
  </hyperlinks>
  <printOptions/>
  <pageMargins left="0.7086614173228347" right="0.2" top="0.23" bottom="0.25" header="0.2" footer="0.19"/>
  <pageSetup fitToHeight="3" fitToWidth="1" horizontalDpi="600" verticalDpi="600" orientation="landscape" paperSize="9" scale="90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6"/>
  <sheetViews>
    <sheetView zoomScalePageLayoutView="0" workbookViewId="0" topLeftCell="A55">
      <selection activeCell="N38" sqref="N38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281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105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4318.9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'[22]Лист1'!AL10</f>
        <v>2583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1735.9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234330.00000000003</v>
      </c>
      <c r="G22" s="12">
        <v>243845.94</v>
      </c>
      <c r="H22" s="12">
        <v>232780.20000000004</v>
      </c>
      <c r="I22" s="12">
        <v>11065.741155426902</v>
      </c>
      <c r="J22" s="12">
        <v>-9515.941155426903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2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43704.60000000001</v>
      </c>
      <c r="G24" s="22">
        <v>45479.406261784665</v>
      </c>
      <c r="H24" s="22">
        <v>42154.80000000001</v>
      </c>
      <c r="I24" s="22">
        <v>3324.606261784652</v>
      </c>
      <c r="J24" s="22">
        <v>-1774.8062617846517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9918.720000000001</v>
      </c>
      <c r="G25" s="23">
        <v>10321.510698573806</v>
      </c>
      <c r="H25" s="23">
        <v>9918.720000000001</v>
      </c>
      <c r="I25" s="23">
        <v>402.79069857380455</v>
      </c>
      <c r="J25" s="23">
        <v>-402.79069857380455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3099.600000000001</v>
      </c>
      <c r="G26" s="23">
        <v>3225.472093304314</v>
      </c>
      <c r="H26" s="23">
        <v>3099.600000000001</v>
      </c>
      <c r="I26" s="23">
        <v>125.87209330431324</v>
      </c>
      <c r="J26" s="23">
        <v>-125.87209330431324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2479.6800000000003</v>
      </c>
      <c r="G27" s="23">
        <v>2580.3776746434514</v>
      </c>
      <c r="H27" s="23">
        <v>2479.6800000000003</v>
      </c>
      <c r="I27" s="23">
        <v>100.69767464345114</v>
      </c>
      <c r="J27" s="23">
        <v>-100.69767464345114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26656.80000000001</v>
      </c>
      <c r="G28" s="23">
        <v>27739.309748610936</v>
      </c>
      <c r="H28" s="23">
        <v>26656.80000000001</v>
      </c>
      <c r="I28" s="23">
        <v>1082.5097486109262</v>
      </c>
      <c r="J28" s="23">
        <v>-1082.5097486109262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1549.8000000000004</v>
      </c>
      <c r="G29" s="23">
        <v>1612.736046652157</v>
      </c>
      <c r="H29" s="23">
        <v>0</v>
      </c>
      <c r="I29" s="23">
        <v>1612.736046652157</v>
      </c>
      <c r="J29" s="23">
        <v>-62.93604665215662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81209.52000000002</v>
      </c>
      <c r="G30" s="22">
        <v>84507.37</v>
      </c>
      <c r="H30" s="22">
        <v>81209.52000000002</v>
      </c>
      <c r="I30" s="23">
        <v>3297.8499999999767</v>
      </c>
      <c r="J30" s="23">
        <v>-3297.8499999999767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74080.44</v>
      </c>
      <c r="G31" s="23">
        <v>77088.7830299731</v>
      </c>
      <c r="H31" s="23">
        <v>74080.44</v>
      </c>
      <c r="I31" s="23">
        <v>3008.343029973097</v>
      </c>
      <c r="J31" s="23">
        <v>-3008.343029973097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35335.44</v>
      </c>
      <c r="G32" s="23">
        <v>36770.38186366918</v>
      </c>
      <c r="H32" s="23">
        <v>35335.44</v>
      </c>
      <c r="I32" s="23">
        <v>1434.941863669177</v>
      </c>
      <c r="J32" s="23">
        <v>-1434.941863669177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92367.84</v>
      </c>
      <c r="G33" s="12">
        <v>96672.2</v>
      </c>
      <c r="H33" s="12">
        <v>92367.84</v>
      </c>
      <c r="I33" s="12">
        <v>4304.360000000001</v>
      </c>
      <c r="J33" s="12">
        <v>-4304.360000000001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-197606.82</v>
      </c>
      <c r="F34" s="12">
        <v>51145.56</v>
      </c>
      <c r="G34" s="12">
        <v>53608.03</v>
      </c>
      <c r="H34" s="12">
        <v>28737.35</v>
      </c>
      <c r="I34" s="12">
        <v>-137418.61000000002</v>
      </c>
      <c r="J34" s="12">
        <v>-2462.470000000001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69782.68</v>
      </c>
      <c r="F35" s="12">
        <v>0</v>
      </c>
      <c r="G35" s="12">
        <v>69.39</v>
      </c>
      <c r="H35" s="12">
        <v>27498.79</v>
      </c>
      <c r="I35" s="12">
        <v>42353.27999999999</v>
      </c>
      <c r="J35" s="12"/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>
        <v>29020.05</v>
      </c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6297.48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289064.95</v>
      </c>
      <c r="F41" s="23">
        <v>309360.68</v>
      </c>
      <c r="G41" s="23">
        <v>289064.95</v>
      </c>
      <c r="H41" s="23">
        <v>20295.72999999998</v>
      </c>
      <c r="I41" s="23">
        <v>-20295.72999999998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1320.25</v>
      </c>
      <c r="E42" s="23">
        <v>619635.83</v>
      </c>
      <c r="F42" s="23">
        <v>619250.58</v>
      </c>
      <c r="G42" s="23">
        <v>619635.83</v>
      </c>
      <c r="H42" s="23">
        <v>-385.25</v>
      </c>
      <c r="I42" s="23">
        <v>385.25</v>
      </c>
      <c r="J42" s="229" t="s">
        <v>87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ht="12.75">
      <c r="L57" s="76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79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91" t="s">
        <v>44</v>
      </c>
      <c r="C63" s="81"/>
      <c r="D63" s="81"/>
      <c r="E63" s="219"/>
      <c r="F63" s="220"/>
      <c r="G63" s="44"/>
      <c r="H63" s="43"/>
      <c r="I63" s="43"/>
      <c r="J63" s="45"/>
    </row>
    <row r="64" spans="1:10" ht="12.75">
      <c r="A64" s="47"/>
      <c r="B64" s="160" t="s">
        <v>7</v>
      </c>
      <c r="C64" s="161"/>
      <c r="D64" s="161"/>
      <c r="E64" s="239"/>
      <c r="F64" s="241"/>
      <c r="G64" s="178"/>
      <c r="H64" s="47"/>
      <c r="I64" s="47"/>
      <c r="J64" s="23"/>
    </row>
    <row r="65" spans="1:10" ht="12.75" customHeight="1">
      <c r="A65" s="47"/>
      <c r="B65" s="53" t="s">
        <v>338</v>
      </c>
      <c r="C65" s="190"/>
      <c r="D65" s="191"/>
      <c r="E65" s="53" t="s">
        <v>339</v>
      </c>
      <c r="F65" s="159"/>
      <c r="G65" s="192">
        <v>42429</v>
      </c>
      <c r="H65" s="47" t="s">
        <v>90</v>
      </c>
      <c r="I65" s="53">
        <v>9</v>
      </c>
      <c r="J65" s="100">
        <v>6831.07</v>
      </c>
    </row>
    <row r="66" spans="1:10" ht="12" customHeight="1">
      <c r="A66" s="47"/>
      <c r="B66" s="53" t="s">
        <v>242</v>
      </c>
      <c r="C66" s="190"/>
      <c r="D66" s="191"/>
      <c r="E66" s="53" t="s">
        <v>340</v>
      </c>
      <c r="F66" s="131"/>
      <c r="G66" s="192">
        <v>42438</v>
      </c>
      <c r="H66" s="47"/>
      <c r="I66" s="53"/>
      <c r="J66" s="100">
        <v>7000</v>
      </c>
    </row>
    <row r="67" spans="1:10" ht="12.75" customHeight="1">
      <c r="A67" s="47"/>
      <c r="B67" s="53" t="s">
        <v>199</v>
      </c>
      <c r="C67" s="190"/>
      <c r="D67" s="191"/>
      <c r="E67" s="53" t="s">
        <v>195</v>
      </c>
      <c r="F67" s="131"/>
      <c r="G67" s="192">
        <v>42524</v>
      </c>
      <c r="H67" s="47"/>
      <c r="I67" s="53"/>
      <c r="J67" s="100">
        <v>3116.64</v>
      </c>
    </row>
    <row r="68" spans="1:10" ht="12.75" customHeight="1">
      <c r="A68" s="47"/>
      <c r="B68" s="53" t="s">
        <v>199</v>
      </c>
      <c r="C68" s="193"/>
      <c r="D68" s="194"/>
      <c r="E68" s="53" t="s">
        <v>195</v>
      </c>
      <c r="F68" s="131"/>
      <c r="G68" s="192">
        <v>42593</v>
      </c>
      <c r="H68" s="47" t="s">
        <v>200</v>
      </c>
      <c r="I68" s="53">
        <v>1208</v>
      </c>
      <c r="J68" s="100">
        <v>3116.64</v>
      </c>
    </row>
    <row r="69" spans="1:10" ht="12.75">
      <c r="A69" s="47"/>
      <c r="B69" s="53" t="s">
        <v>260</v>
      </c>
      <c r="C69" s="190"/>
      <c r="D69" s="191"/>
      <c r="E69" s="53"/>
      <c r="F69" s="131"/>
      <c r="G69" s="192">
        <v>42734</v>
      </c>
      <c r="H69" s="47"/>
      <c r="I69" s="53"/>
      <c r="J69" s="100">
        <v>4270</v>
      </c>
    </row>
    <row r="70" spans="1:10" ht="12.75">
      <c r="A70" s="47"/>
      <c r="B70" s="53" t="s">
        <v>212</v>
      </c>
      <c r="C70" s="86"/>
      <c r="D70" s="131"/>
      <c r="E70" s="53"/>
      <c r="F70" s="133"/>
      <c r="G70" s="192">
        <v>42734</v>
      </c>
      <c r="H70" s="47"/>
      <c r="I70" s="53"/>
      <c r="J70" s="100">
        <v>162</v>
      </c>
    </row>
    <row r="71" spans="1:10" ht="12.75">
      <c r="A71" s="47"/>
      <c r="B71" s="53" t="s">
        <v>213</v>
      </c>
      <c r="C71" s="161"/>
      <c r="D71" s="161"/>
      <c r="E71" s="53"/>
      <c r="F71" s="162"/>
      <c r="G71" s="192">
        <v>42734</v>
      </c>
      <c r="H71" s="47"/>
      <c r="I71" s="53"/>
      <c r="J71" s="100">
        <v>4241</v>
      </c>
    </row>
    <row r="72" spans="1:11" ht="12.75">
      <c r="A72" s="47"/>
      <c r="B72" s="250"/>
      <c r="C72" s="250"/>
      <c r="D72" s="250"/>
      <c r="E72" s="250"/>
      <c r="F72" s="250"/>
      <c r="G72" s="165"/>
      <c r="H72" s="47"/>
      <c r="I72" s="47"/>
      <c r="J72" s="47"/>
      <c r="K72" s="32"/>
    </row>
    <row r="73" spans="1:11" s="46" customFormat="1" ht="12.75">
      <c r="A73" s="43"/>
      <c r="B73" s="236" t="s">
        <v>46</v>
      </c>
      <c r="C73" s="236"/>
      <c r="D73" s="236"/>
      <c r="E73" s="236"/>
      <c r="F73" s="236"/>
      <c r="G73" s="166"/>
      <c r="H73" s="43"/>
      <c r="I73" s="43"/>
      <c r="J73" s="82">
        <f>SUM(J65:J72)</f>
        <v>28737.35</v>
      </c>
      <c r="K73" s="61"/>
    </row>
    <row r="74" spans="1:11" s="46" customFormat="1" ht="15.75">
      <c r="A74" s="43" t="s">
        <v>47</v>
      </c>
      <c r="B74" s="249" t="s">
        <v>48</v>
      </c>
      <c r="C74" s="249"/>
      <c r="D74" s="249"/>
      <c r="E74" s="249"/>
      <c r="F74" s="249"/>
      <c r="G74" s="168"/>
      <c r="H74" s="43"/>
      <c r="I74" s="43"/>
      <c r="J74" s="43"/>
      <c r="K74" s="61"/>
    </row>
    <row r="75" spans="1:11" ht="12.75">
      <c r="A75" s="47"/>
      <c r="B75" s="232" t="s">
        <v>7</v>
      </c>
      <c r="C75" s="232"/>
      <c r="D75" s="232"/>
      <c r="E75" s="232"/>
      <c r="F75" s="232"/>
      <c r="G75" s="169"/>
      <c r="H75" s="47"/>
      <c r="I75" s="47"/>
      <c r="J75" s="47"/>
      <c r="K75" s="32"/>
    </row>
    <row r="76" spans="1:10" ht="12.75">
      <c r="A76" s="47"/>
      <c r="B76" s="53" t="s">
        <v>341</v>
      </c>
      <c r="C76" s="86"/>
      <c r="D76" s="131"/>
      <c r="E76" s="53" t="s">
        <v>195</v>
      </c>
      <c r="F76" s="191"/>
      <c r="G76" s="192">
        <v>42634</v>
      </c>
      <c r="H76" s="47" t="s">
        <v>53</v>
      </c>
      <c r="I76" s="53">
        <v>1</v>
      </c>
      <c r="J76" s="100">
        <v>27498.79</v>
      </c>
    </row>
    <row r="77" spans="1:11" ht="12.75">
      <c r="A77" s="47"/>
      <c r="B77" s="233"/>
      <c r="C77" s="234"/>
      <c r="D77" s="234"/>
      <c r="E77" s="234"/>
      <c r="F77" s="235"/>
      <c r="G77" s="169"/>
      <c r="H77" s="47"/>
      <c r="I77" s="47"/>
      <c r="J77" s="100"/>
      <c r="K77" s="32"/>
    </row>
    <row r="78" spans="1:11" ht="14.25" customHeight="1">
      <c r="A78" s="47"/>
      <c r="B78" s="239"/>
      <c r="C78" s="240"/>
      <c r="D78" s="240"/>
      <c r="E78" s="240"/>
      <c r="F78" s="241"/>
      <c r="G78" s="18"/>
      <c r="H78" s="47"/>
      <c r="I78" s="47"/>
      <c r="J78" s="101"/>
      <c r="K78" s="32"/>
    </row>
    <row r="79" spans="1:11" s="46" customFormat="1" ht="12.75">
      <c r="A79" s="43"/>
      <c r="B79" s="236" t="s">
        <v>46</v>
      </c>
      <c r="C79" s="236"/>
      <c r="D79" s="236"/>
      <c r="E79" s="236"/>
      <c r="F79" s="236"/>
      <c r="G79" s="166"/>
      <c r="H79" s="43"/>
      <c r="I79" s="43"/>
      <c r="J79" s="82">
        <f>J76+J77</f>
        <v>27498.79</v>
      </c>
      <c r="K79" s="61"/>
    </row>
    <row r="80" ht="12.75">
      <c r="K80" s="54"/>
    </row>
    <row r="82" spans="1:8" s="21" customFormat="1" ht="15">
      <c r="A82" s="48"/>
      <c r="B82" s="49" t="s">
        <v>160</v>
      </c>
      <c r="C82" s="49"/>
      <c r="D82" s="49"/>
      <c r="E82" s="49"/>
      <c r="F82" s="49"/>
      <c r="H82" s="196" t="s">
        <v>214</v>
      </c>
    </row>
    <row r="83" spans="1:6" s="21" customFormat="1" ht="15">
      <c r="A83" s="48"/>
      <c r="B83" s="50"/>
      <c r="C83" s="50"/>
      <c r="D83" s="50"/>
      <c r="E83" s="50"/>
      <c r="F83" s="50"/>
    </row>
    <row r="84" spans="1:6" s="21" customFormat="1" ht="15">
      <c r="A84" s="48"/>
      <c r="B84" s="50"/>
      <c r="C84" s="50"/>
      <c r="D84" s="50"/>
      <c r="E84" s="50"/>
      <c r="F84" s="50"/>
    </row>
    <row r="85" spans="1:6" s="49" customFormat="1" ht="15">
      <c r="A85" s="48"/>
      <c r="B85" s="49" t="s">
        <v>45</v>
      </c>
      <c r="D85" s="49" t="s">
        <v>161</v>
      </c>
      <c r="F85" s="49" t="s">
        <v>162</v>
      </c>
    </row>
    <row r="86" spans="1:6" s="49" customFormat="1" ht="18">
      <c r="A86" s="48"/>
      <c r="D86" s="230" t="s">
        <v>49</v>
      </c>
      <c r="E86" s="230"/>
      <c r="F86" s="230"/>
    </row>
    <row r="87" s="49" customFormat="1" ht="15">
      <c r="A87" s="48"/>
    </row>
    <row r="88" s="49" customFormat="1" ht="15">
      <c r="A88" s="48"/>
    </row>
    <row r="89" spans="1:2" s="49" customFormat="1" ht="15">
      <c r="A89" s="48"/>
      <c r="B89" s="49" t="s">
        <v>50</v>
      </c>
    </row>
    <row r="90" spans="1:7" s="49" customFormat="1" ht="18">
      <c r="A90" s="48"/>
      <c r="D90" s="51" t="s">
        <v>51</v>
      </c>
      <c r="E90" s="51"/>
      <c r="G90" s="51"/>
    </row>
    <row r="91" s="49" customFormat="1" ht="15">
      <c r="A91" s="48"/>
    </row>
    <row r="92" s="49" customFormat="1" ht="15">
      <c r="A92" s="48"/>
    </row>
    <row r="93" s="52" customFormat="1" ht="12.75">
      <c r="A93" s="1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</sheetData>
  <sheetProtection/>
  <mergeCells count="16">
    <mergeCell ref="D86:F86"/>
    <mergeCell ref="B79:F79"/>
    <mergeCell ref="B78:F78"/>
    <mergeCell ref="B72:F72"/>
    <mergeCell ref="B73:F73"/>
    <mergeCell ref="B74:F74"/>
    <mergeCell ref="B75:F75"/>
    <mergeCell ref="E64:F64"/>
    <mergeCell ref="E62:F62"/>
    <mergeCell ref="E63:F63"/>
    <mergeCell ref="B61:F61"/>
    <mergeCell ref="B77:F77"/>
    <mergeCell ref="J39:K39"/>
    <mergeCell ref="J40:K40"/>
    <mergeCell ref="J41:K41"/>
    <mergeCell ref="J42:K42"/>
  </mergeCells>
  <hyperlinks>
    <hyperlink ref="K5" r:id="rId1" display="www.jreu-21-kaluga.ru"/>
  </hyperlinks>
  <printOptions/>
  <pageMargins left="0.7086614173228347" right="0.2" top="0.3" bottom="0.27" header="0.2" footer="0.19"/>
  <pageSetup fitToHeight="3" fitToWidth="1" horizontalDpi="600" verticalDpi="600" orientation="landscape" paperSize="9" scale="91"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9"/>
  <sheetViews>
    <sheetView zoomScalePageLayoutView="0" workbookViewId="0" topLeftCell="A40">
      <selection activeCell="B22" sqref="B22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14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106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3200.2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'[23]Лист1'!B10</f>
        <v>2566.2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634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232551.60400000002</v>
      </c>
      <c r="G22" s="12">
        <v>259974.67</v>
      </c>
      <c r="H22" s="12">
        <v>231011.88400000005</v>
      </c>
      <c r="I22" s="12">
        <v>28962.784280261752</v>
      </c>
      <c r="J22" s="12">
        <v>-27423.064280261755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42814.084</v>
      </c>
      <c r="G24" s="22">
        <v>47862.82772425977</v>
      </c>
      <c r="H24" s="22">
        <v>41274.364</v>
      </c>
      <c r="I24" s="22">
        <v>6588.463724259769</v>
      </c>
      <c r="J24" s="22">
        <v>-5048.74372425977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9854.207999999999</v>
      </c>
      <c r="G25" s="23">
        <v>11016.24082073138</v>
      </c>
      <c r="H25" s="23">
        <v>9854.207999999999</v>
      </c>
      <c r="I25" s="23">
        <v>1162.0328207313814</v>
      </c>
      <c r="J25" s="23">
        <v>-1162.0328207313814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3079.439999999999</v>
      </c>
      <c r="G26" s="23">
        <v>3442.575256478557</v>
      </c>
      <c r="H26" s="23">
        <v>3079.439999999999</v>
      </c>
      <c r="I26" s="23">
        <v>363.13525647855795</v>
      </c>
      <c r="J26" s="23">
        <v>-363.13525647855795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2463.5519999999997</v>
      </c>
      <c r="G27" s="23">
        <v>2754.060205182845</v>
      </c>
      <c r="H27" s="23">
        <v>2463.5519999999997</v>
      </c>
      <c r="I27" s="23">
        <v>290.50820518284536</v>
      </c>
      <c r="J27" s="23">
        <v>-290.50820518284536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25877.164000000004</v>
      </c>
      <c r="G28" s="23">
        <v>28928.66381362771</v>
      </c>
      <c r="H28" s="23">
        <v>25877.164000000004</v>
      </c>
      <c r="I28" s="23">
        <v>3051.4998136277063</v>
      </c>
      <c r="J28" s="23">
        <v>-3051.4998136277063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1539.7199999999996</v>
      </c>
      <c r="G29" s="23">
        <v>1721.2876282392785</v>
      </c>
      <c r="H29" s="23">
        <v>0</v>
      </c>
      <c r="I29" s="23">
        <v>1721.2876282392785</v>
      </c>
      <c r="J29" s="23">
        <v>-181.56762823927897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36.56</v>
      </c>
      <c r="E30" s="22">
        <v>0</v>
      </c>
      <c r="F30" s="23">
        <v>351.95999999999987</v>
      </c>
      <c r="G30" s="23">
        <v>393.4640023089239</v>
      </c>
      <c r="H30" s="23">
        <v>351.95999999999987</v>
      </c>
      <c r="I30" s="23">
        <v>41.50400230892404</v>
      </c>
      <c r="J30" s="23">
        <v>-41.50400230892404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80681.32800000002</v>
      </c>
      <c r="G31" s="22">
        <v>90195.47</v>
      </c>
      <c r="H31" s="22">
        <v>80681.32800000002</v>
      </c>
      <c r="I31" s="23">
        <v>9514.141999999978</v>
      </c>
      <c r="J31" s="23">
        <v>-9514.141999999978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73598.616</v>
      </c>
      <c r="G32" s="23">
        <v>82277.54862983752</v>
      </c>
      <c r="H32" s="23">
        <v>73598.616</v>
      </c>
      <c r="I32" s="23">
        <v>8678.932629837524</v>
      </c>
      <c r="J32" s="23">
        <v>-8678.932629837524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35105.616</v>
      </c>
      <c r="G33" s="23">
        <v>39245.35792385556</v>
      </c>
      <c r="H33" s="23">
        <v>35105.616</v>
      </c>
      <c r="I33" s="23">
        <v>4139.741923855559</v>
      </c>
      <c r="J33" s="23">
        <v>-4139.741923855559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91526.08</v>
      </c>
      <c r="G34" s="12">
        <v>103786.84</v>
      </c>
      <c r="H34" s="12">
        <v>91526.08</v>
      </c>
      <c r="I34" s="12">
        <v>12260.759999999995</v>
      </c>
      <c r="J34" s="12">
        <v>-12260.759999999995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146032.5</v>
      </c>
      <c r="F35" s="12">
        <v>50679.96</v>
      </c>
      <c r="G35" s="12">
        <v>57268.06</v>
      </c>
      <c r="H35" s="12">
        <v>105081.37000000001</v>
      </c>
      <c r="I35" s="12">
        <v>113137.46999999999</v>
      </c>
      <c r="J35" s="12">
        <v>-6588.0999999999985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8959.78</v>
      </c>
      <c r="F36" s="12">
        <v>0</v>
      </c>
      <c r="G36" s="12">
        <v>2415.73</v>
      </c>
      <c r="H36" s="12">
        <v>0</v>
      </c>
      <c r="I36" s="12">
        <v>11375.51</v>
      </c>
      <c r="J36" s="12">
        <v>-2415.73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>
        <v>10270.8</v>
      </c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4647.48</v>
      </c>
      <c r="J38" s="98" t="s">
        <v>36</v>
      </c>
      <c r="K38" s="99"/>
    </row>
    <row r="39" spans="1:11" s="56" customFormat="1" ht="30" customHeight="1" thickBot="1">
      <c r="A39" s="58"/>
      <c r="B39" s="59"/>
      <c r="C39" s="59"/>
      <c r="D39" s="60"/>
      <c r="E39" s="57"/>
      <c r="F39" s="55"/>
      <c r="G39" s="55"/>
      <c r="H39" s="55"/>
      <c r="I39" s="55"/>
      <c r="J39" s="55"/>
      <c r="K39" s="68"/>
    </row>
    <row r="40" spans="1:11" s="56" customFormat="1" ht="90" thickBot="1">
      <c r="A40" s="69" t="s">
        <v>30</v>
      </c>
      <c r="B40" s="70" t="s">
        <v>31</v>
      </c>
      <c r="C40" s="8" t="s">
        <v>65</v>
      </c>
      <c r="D40" s="8" t="str">
        <f>D20</f>
        <v>Тариф  на 31.12.16</v>
      </c>
      <c r="E40" s="8" t="s">
        <v>188</v>
      </c>
      <c r="F40" s="8" t="s">
        <v>189</v>
      </c>
      <c r="G40" s="8" t="s">
        <v>190</v>
      </c>
      <c r="H40" s="8" t="s">
        <v>191</v>
      </c>
      <c r="I40" s="8" t="s">
        <v>186</v>
      </c>
      <c r="J40" s="226" t="s">
        <v>66</v>
      </c>
      <c r="K40" s="227"/>
    </row>
    <row r="41" spans="1:11" s="21" customFormat="1" ht="15">
      <c r="A41" s="71"/>
      <c r="B41" s="72" t="s">
        <v>7</v>
      </c>
      <c r="C41" s="72"/>
      <c r="D41" s="73"/>
      <c r="E41" s="74"/>
      <c r="F41" s="74"/>
      <c r="G41" s="74"/>
      <c r="H41" s="74"/>
      <c r="I41" s="74"/>
      <c r="J41" s="251"/>
      <c r="K41" s="252"/>
    </row>
    <row r="42" spans="1:11" ht="55.5" customHeight="1">
      <c r="A42" s="17"/>
      <c r="B42" s="18" t="s">
        <v>32</v>
      </c>
      <c r="C42" s="18" t="s">
        <v>82</v>
      </c>
      <c r="D42" s="27" t="s">
        <v>240</v>
      </c>
      <c r="E42" s="23">
        <v>354969.63</v>
      </c>
      <c r="F42" s="23">
        <v>350865.21</v>
      </c>
      <c r="G42" s="23">
        <v>354969.63</v>
      </c>
      <c r="H42" s="23">
        <v>-4104.419999999984</v>
      </c>
      <c r="I42" s="23">
        <v>4104.419999999984</v>
      </c>
      <c r="J42" s="229" t="s">
        <v>83</v>
      </c>
      <c r="K42" s="229"/>
    </row>
    <row r="43" spans="1:11" ht="34.5" customHeight="1">
      <c r="A43" s="17"/>
      <c r="B43" s="18" t="s">
        <v>35</v>
      </c>
      <c r="C43" s="18" t="s">
        <v>86</v>
      </c>
      <c r="D43" s="27">
        <v>1320.25</v>
      </c>
      <c r="E43" s="23">
        <v>614214.12</v>
      </c>
      <c r="F43" s="23">
        <v>620017.04</v>
      </c>
      <c r="G43" s="23">
        <v>614214.12</v>
      </c>
      <c r="H43" s="23">
        <v>5802.920000000042</v>
      </c>
      <c r="I43" s="23">
        <v>-5802.920000000042</v>
      </c>
      <c r="J43" s="229" t="s">
        <v>87</v>
      </c>
      <c r="K43" s="229"/>
    </row>
    <row r="44" spans="1:12" ht="12.75" customHeight="1">
      <c r="A44" s="28"/>
      <c r="B44" s="29"/>
      <c r="C44" s="29"/>
      <c r="D44" s="30"/>
      <c r="E44" s="30"/>
      <c r="F44" s="31"/>
      <c r="G44" s="32"/>
      <c r="H44" s="32"/>
      <c r="I44" s="32"/>
      <c r="J44" s="32"/>
      <c r="K44" s="32"/>
      <c r="L44" s="76"/>
    </row>
    <row r="45" spans="1:10" s="110" customFormat="1" ht="12">
      <c r="A45" s="107"/>
      <c r="B45" s="117" t="s">
        <v>157</v>
      </c>
      <c r="C45" s="117"/>
      <c r="D45" s="117"/>
      <c r="E45" s="117"/>
      <c r="F45" s="117"/>
      <c r="G45" s="118"/>
      <c r="H45" s="117"/>
      <c r="I45" s="117"/>
      <c r="J45" s="117"/>
    </row>
    <row r="46" spans="1:12" ht="12.75" customHeight="1">
      <c r="A46" s="28"/>
      <c r="B46" s="122" t="s">
        <v>158</v>
      </c>
      <c r="C46" s="29"/>
      <c r="D46" s="30"/>
      <c r="E46" s="30"/>
      <c r="F46" s="31"/>
      <c r="G46" s="32"/>
      <c r="H46" s="32"/>
      <c r="I46" s="32"/>
      <c r="J46" s="32"/>
      <c r="K46" s="32"/>
      <c r="L46" s="76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ht="12.75">
      <c r="L58" s="76"/>
    </row>
    <row r="59" spans="1:12" s="14" customFormat="1" ht="14.25">
      <c r="A59" s="33"/>
      <c r="B59" s="34" t="s">
        <v>37</v>
      </c>
      <c r="C59" s="34"/>
      <c r="D59" s="34"/>
      <c r="E59" s="34"/>
      <c r="F59" s="35"/>
      <c r="I59" s="36"/>
      <c r="L59" s="77"/>
    </row>
    <row r="60" spans="1:6" s="14" customFormat="1" ht="14.25">
      <c r="A60" s="33"/>
      <c r="B60" s="37" t="s">
        <v>38</v>
      </c>
      <c r="C60" s="37"/>
      <c r="D60" s="34"/>
      <c r="E60" s="34"/>
      <c r="F60" s="35"/>
    </row>
    <row r="61" ht="13.5" thickBot="1"/>
    <row r="62" spans="1:11" s="39" customFormat="1" ht="51.75" thickBot="1">
      <c r="A62" s="8" t="s">
        <v>39</v>
      </c>
      <c r="B62" s="221" t="s">
        <v>88</v>
      </c>
      <c r="C62" s="222"/>
      <c r="D62" s="223"/>
      <c r="E62" s="224"/>
      <c r="F62" s="225"/>
      <c r="G62" s="167" t="s">
        <v>40</v>
      </c>
      <c r="H62" s="38" t="s">
        <v>41</v>
      </c>
      <c r="I62" s="38" t="s">
        <v>42</v>
      </c>
      <c r="J62" s="8" t="s">
        <v>89</v>
      </c>
      <c r="K62" s="103"/>
    </row>
    <row r="63" spans="1:10" ht="12.75">
      <c r="A63" s="40"/>
      <c r="B63" s="78"/>
      <c r="C63" s="79"/>
      <c r="D63" s="79"/>
      <c r="E63" s="237"/>
      <c r="F63" s="238"/>
      <c r="G63" s="41"/>
      <c r="H63" s="42"/>
      <c r="I63" s="42"/>
      <c r="J63" s="42"/>
    </row>
    <row r="64" spans="1:10" s="46" customFormat="1" ht="15.75">
      <c r="A64" s="43" t="s">
        <v>43</v>
      </c>
      <c r="B64" s="91" t="s">
        <v>44</v>
      </c>
      <c r="C64" s="81"/>
      <c r="D64" s="81"/>
      <c r="E64" s="219"/>
      <c r="F64" s="220"/>
      <c r="G64" s="44"/>
      <c r="H64" s="43"/>
      <c r="I64" s="43"/>
      <c r="J64" s="45"/>
    </row>
    <row r="65" spans="1:10" ht="12.75">
      <c r="A65" s="47"/>
      <c r="B65" s="160" t="s">
        <v>7</v>
      </c>
      <c r="C65" s="161"/>
      <c r="D65" s="161"/>
      <c r="E65" s="239"/>
      <c r="F65" s="241"/>
      <c r="G65" s="178"/>
      <c r="H65" s="47"/>
      <c r="I65" s="47"/>
      <c r="J65" s="23"/>
    </row>
    <row r="66" spans="1:10" ht="12.75" customHeight="1">
      <c r="A66" s="47"/>
      <c r="B66" s="53" t="s">
        <v>342</v>
      </c>
      <c r="C66" s="190"/>
      <c r="D66" s="191"/>
      <c r="E66" s="53" t="s">
        <v>218</v>
      </c>
      <c r="F66" s="159"/>
      <c r="G66" s="192">
        <v>42517</v>
      </c>
      <c r="H66" s="47" t="s">
        <v>53</v>
      </c>
      <c r="I66" s="53">
        <v>8</v>
      </c>
      <c r="J66" s="100">
        <v>84020.61</v>
      </c>
    </row>
    <row r="67" spans="1:10" ht="12.75" customHeight="1">
      <c r="A67" s="47"/>
      <c r="B67" s="53" t="s">
        <v>199</v>
      </c>
      <c r="C67" s="190"/>
      <c r="D67" s="191"/>
      <c r="E67" s="53" t="s">
        <v>195</v>
      </c>
      <c r="F67" s="131"/>
      <c r="G67" s="192">
        <v>42527</v>
      </c>
      <c r="H67" s="47"/>
      <c r="I67" s="53"/>
      <c r="J67" s="100">
        <v>1060.38</v>
      </c>
    </row>
    <row r="68" spans="1:10" ht="12.75" customHeight="1">
      <c r="A68" s="47"/>
      <c r="B68" s="53" t="s">
        <v>199</v>
      </c>
      <c r="C68" s="190"/>
      <c r="D68" s="191"/>
      <c r="E68" s="53" t="s">
        <v>195</v>
      </c>
      <c r="F68" s="131"/>
      <c r="G68" s="192">
        <v>42593</v>
      </c>
      <c r="H68" s="47" t="s">
        <v>200</v>
      </c>
      <c r="I68" s="53">
        <v>411</v>
      </c>
      <c r="J68" s="100">
        <v>1060.38</v>
      </c>
    </row>
    <row r="69" spans="1:10" ht="12.75" customHeight="1">
      <c r="A69" s="47"/>
      <c r="B69" s="53" t="s">
        <v>227</v>
      </c>
      <c r="C69" s="190"/>
      <c r="D69" s="191"/>
      <c r="E69" s="53" t="s">
        <v>159</v>
      </c>
      <c r="F69" s="191"/>
      <c r="G69" s="192">
        <v>42688</v>
      </c>
      <c r="H69" s="47" t="s">
        <v>90</v>
      </c>
      <c r="I69" s="53">
        <v>70</v>
      </c>
      <c r="J69" s="100">
        <v>2450</v>
      </c>
    </row>
    <row r="70" spans="1:10" ht="12.75" customHeight="1">
      <c r="A70" s="47"/>
      <c r="B70" s="53" t="s">
        <v>227</v>
      </c>
      <c r="C70" s="86"/>
      <c r="D70" s="131"/>
      <c r="E70" s="53" t="s">
        <v>218</v>
      </c>
      <c r="F70" s="133"/>
      <c r="G70" s="192">
        <v>42734</v>
      </c>
      <c r="H70" s="47" t="s">
        <v>90</v>
      </c>
      <c r="I70" s="53">
        <v>140</v>
      </c>
      <c r="J70" s="100">
        <v>4200</v>
      </c>
    </row>
    <row r="71" spans="1:10" ht="12.75" customHeight="1">
      <c r="A71" s="47"/>
      <c r="B71" s="53" t="s">
        <v>227</v>
      </c>
      <c r="C71" s="190"/>
      <c r="D71" s="191"/>
      <c r="E71" s="53" t="s">
        <v>218</v>
      </c>
      <c r="F71" s="131"/>
      <c r="G71" s="192">
        <v>42713</v>
      </c>
      <c r="H71" s="47" t="s">
        <v>90</v>
      </c>
      <c r="I71" s="53">
        <v>100</v>
      </c>
      <c r="J71" s="100">
        <v>3000</v>
      </c>
    </row>
    <row r="72" spans="1:10" ht="12.75" customHeight="1">
      <c r="A72" s="47"/>
      <c r="B72" s="53" t="s">
        <v>227</v>
      </c>
      <c r="C72" s="121"/>
      <c r="D72" s="120"/>
      <c r="E72" s="53" t="s">
        <v>218</v>
      </c>
      <c r="F72" s="156"/>
      <c r="G72" s="192">
        <v>42726</v>
      </c>
      <c r="H72" s="47" t="s">
        <v>90</v>
      </c>
      <c r="I72" s="53">
        <v>110</v>
      </c>
      <c r="J72" s="100">
        <v>3850</v>
      </c>
    </row>
    <row r="73" spans="1:10" ht="12.75" customHeight="1">
      <c r="A73" s="47"/>
      <c r="B73" s="53" t="s">
        <v>260</v>
      </c>
      <c r="C73" s="134"/>
      <c r="D73" s="135"/>
      <c r="E73" s="53"/>
      <c r="F73" s="156"/>
      <c r="G73" s="192">
        <v>42734</v>
      </c>
      <c r="H73" s="47"/>
      <c r="I73" s="53"/>
      <c r="J73" s="100">
        <v>4430</v>
      </c>
    </row>
    <row r="74" spans="1:10" ht="12.75" customHeight="1">
      <c r="A74" s="47"/>
      <c r="B74" s="53" t="s">
        <v>212</v>
      </c>
      <c r="C74" s="193"/>
      <c r="D74" s="194"/>
      <c r="E74" s="53"/>
      <c r="F74" s="131"/>
      <c r="G74" s="192">
        <v>42734</v>
      </c>
      <c r="H74" s="47"/>
      <c r="I74" s="53"/>
      <c r="J74" s="100">
        <v>162</v>
      </c>
    </row>
    <row r="75" spans="1:10" ht="12.75" customHeight="1">
      <c r="A75" s="47"/>
      <c r="B75" s="53" t="s">
        <v>213</v>
      </c>
      <c r="C75" s="193"/>
      <c r="D75" s="194"/>
      <c r="E75" s="53"/>
      <c r="F75" s="131"/>
      <c r="G75" s="192">
        <v>42734</v>
      </c>
      <c r="H75" s="47"/>
      <c r="I75" s="53"/>
      <c r="J75" s="100">
        <v>848</v>
      </c>
    </row>
    <row r="76" spans="1:11" s="46" customFormat="1" ht="12.75">
      <c r="A76" s="43"/>
      <c r="B76" s="236" t="s">
        <v>46</v>
      </c>
      <c r="C76" s="236"/>
      <c r="D76" s="236"/>
      <c r="E76" s="236"/>
      <c r="F76" s="236"/>
      <c r="G76" s="166"/>
      <c r="H76" s="43"/>
      <c r="I76" s="43"/>
      <c r="J76" s="82">
        <f>SUM(J66:J75)</f>
        <v>105081.37000000001</v>
      </c>
      <c r="K76" s="61"/>
    </row>
    <row r="77" spans="1:11" s="46" customFormat="1" ht="15.75">
      <c r="A77" s="43" t="s">
        <v>47</v>
      </c>
      <c r="B77" s="249" t="s">
        <v>48</v>
      </c>
      <c r="C77" s="249"/>
      <c r="D77" s="249"/>
      <c r="E77" s="249"/>
      <c r="F77" s="249"/>
      <c r="G77" s="168"/>
      <c r="H77" s="43"/>
      <c r="I77" s="43"/>
      <c r="J77" s="43"/>
      <c r="K77" s="61"/>
    </row>
    <row r="78" spans="1:11" ht="12.75">
      <c r="A78" s="47"/>
      <c r="B78" s="232" t="s">
        <v>7</v>
      </c>
      <c r="C78" s="232"/>
      <c r="D78" s="232"/>
      <c r="E78" s="232"/>
      <c r="F78" s="232"/>
      <c r="G78" s="169"/>
      <c r="H78" s="47"/>
      <c r="I78" s="47"/>
      <c r="J78" s="47"/>
      <c r="K78" s="32"/>
    </row>
    <row r="79" spans="1:11" ht="12.75">
      <c r="A79" s="47"/>
      <c r="B79" s="233"/>
      <c r="C79" s="234"/>
      <c r="D79" s="234"/>
      <c r="E79" s="234"/>
      <c r="F79" s="235"/>
      <c r="G79" s="169"/>
      <c r="H79" s="47"/>
      <c r="I79" s="47"/>
      <c r="J79" s="100"/>
      <c r="K79" s="32"/>
    </row>
    <row r="80" spans="1:11" ht="12.75">
      <c r="A80" s="47"/>
      <c r="B80" s="170"/>
      <c r="C80" s="171"/>
      <c r="D80" s="171"/>
      <c r="E80" s="171"/>
      <c r="F80" s="172"/>
      <c r="G80" s="169"/>
      <c r="H80" s="47"/>
      <c r="I80" s="47"/>
      <c r="J80" s="101"/>
      <c r="K80" s="32"/>
    </row>
    <row r="81" spans="1:11" ht="14.25" customHeight="1">
      <c r="A81" s="47"/>
      <c r="B81" s="239"/>
      <c r="C81" s="240"/>
      <c r="D81" s="240"/>
      <c r="E81" s="240"/>
      <c r="F81" s="241"/>
      <c r="G81" s="18"/>
      <c r="H81" s="47"/>
      <c r="I81" s="47"/>
      <c r="J81" s="101"/>
      <c r="K81" s="32"/>
    </row>
    <row r="82" spans="1:11" s="46" customFormat="1" ht="12.75">
      <c r="A82" s="43"/>
      <c r="B82" s="236" t="s">
        <v>46</v>
      </c>
      <c r="C82" s="236"/>
      <c r="D82" s="236"/>
      <c r="E82" s="236"/>
      <c r="F82" s="236"/>
      <c r="G82" s="166"/>
      <c r="H82" s="43"/>
      <c r="I82" s="43"/>
      <c r="J82" s="82">
        <f>J79+J80</f>
        <v>0</v>
      </c>
      <c r="K82" s="61"/>
    </row>
    <row r="83" ht="12.75">
      <c r="K83" s="54"/>
    </row>
    <row r="85" spans="1:8" s="21" customFormat="1" ht="15">
      <c r="A85" s="48"/>
      <c r="B85" s="49" t="s">
        <v>160</v>
      </c>
      <c r="C85" s="49"/>
      <c r="D85" s="49"/>
      <c r="E85" s="49"/>
      <c r="F85" s="49"/>
      <c r="H85" s="196" t="s">
        <v>214</v>
      </c>
    </row>
    <row r="86" spans="1:6" s="21" customFormat="1" ht="15">
      <c r="A86" s="48"/>
      <c r="B86" s="50"/>
      <c r="C86" s="50"/>
      <c r="D86" s="50"/>
      <c r="E86" s="50"/>
      <c r="F86" s="50"/>
    </row>
    <row r="87" spans="1:6" s="21" customFormat="1" ht="15">
      <c r="A87" s="48"/>
      <c r="B87" s="50"/>
      <c r="C87" s="50"/>
      <c r="D87" s="50"/>
      <c r="E87" s="50"/>
      <c r="F87" s="50"/>
    </row>
    <row r="88" spans="1:6" s="49" customFormat="1" ht="15">
      <c r="A88" s="48"/>
      <c r="B88" s="49" t="s">
        <v>45</v>
      </c>
      <c r="D88" s="49" t="s">
        <v>161</v>
      </c>
      <c r="F88" s="49" t="s">
        <v>162</v>
      </c>
    </row>
    <row r="89" spans="1:6" s="49" customFormat="1" ht="18">
      <c r="A89" s="48"/>
      <c r="D89" s="230" t="s">
        <v>49</v>
      </c>
      <c r="E89" s="230"/>
      <c r="F89" s="230"/>
    </row>
    <row r="90" s="49" customFormat="1" ht="15">
      <c r="A90" s="48"/>
    </row>
    <row r="91" s="49" customFormat="1" ht="15">
      <c r="A91" s="48"/>
    </row>
    <row r="92" spans="1:2" s="49" customFormat="1" ht="15">
      <c r="A92" s="48"/>
      <c r="B92" s="49" t="s">
        <v>50</v>
      </c>
    </row>
    <row r="93" spans="1:7" s="49" customFormat="1" ht="18">
      <c r="A93" s="48"/>
      <c r="D93" s="51" t="s">
        <v>51</v>
      </c>
      <c r="E93" s="51"/>
      <c r="G93" s="51"/>
    </row>
    <row r="94" s="49" customFormat="1" ht="15">
      <c r="A94" s="48"/>
    </row>
    <row r="95" s="49" customFormat="1" ht="15">
      <c r="A95" s="48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</sheetData>
  <sheetProtection/>
  <mergeCells count="15">
    <mergeCell ref="E64:F64"/>
    <mergeCell ref="B62:F62"/>
    <mergeCell ref="J40:K40"/>
    <mergeCell ref="J41:K41"/>
    <mergeCell ref="J42:K42"/>
    <mergeCell ref="J43:K43"/>
    <mergeCell ref="B82:F82"/>
    <mergeCell ref="D89:F89"/>
    <mergeCell ref="B76:F76"/>
    <mergeCell ref="B77:F77"/>
    <mergeCell ref="B78:F78"/>
    <mergeCell ref="B79:F79"/>
    <mergeCell ref="B81:F81"/>
    <mergeCell ref="E65:F65"/>
    <mergeCell ref="E63:F63"/>
  </mergeCells>
  <hyperlinks>
    <hyperlink ref="K5" r:id="rId1" display="www.jreu-21-kaluga.ru"/>
  </hyperlinks>
  <printOptions/>
  <pageMargins left="0.7086614173228347" right="0.2" top="0.26" bottom="0.25" header="0.2" footer="0.19"/>
  <pageSetup fitToHeight="3" fitToWidth="1" horizontalDpi="600" verticalDpi="600" orientation="landscape" paperSize="9" scale="91"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52">
      <selection activeCell="A4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107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3534.1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'[24]Лист1'!AI10</f>
        <v>3165.5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f>322.7+45.9</f>
        <v>368.59999999999997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287173.68</v>
      </c>
      <c r="G22" s="12">
        <v>283762</v>
      </c>
      <c r="H22" s="12">
        <v>285274.38</v>
      </c>
      <c r="I22" s="12">
        <v>-1512.3833147438881</v>
      </c>
      <c r="J22" s="12">
        <v>3411.6833147438883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90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53559.780000000006</v>
      </c>
      <c r="G24" s="22">
        <v>52923.47924210882</v>
      </c>
      <c r="H24" s="22">
        <v>51660.48</v>
      </c>
      <c r="I24" s="22">
        <v>1262.9992421088145</v>
      </c>
      <c r="J24" s="22">
        <v>636.3007578911859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12155.519999999997</v>
      </c>
      <c r="G25" s="23">
        <v>12011.110023174824</v>
      </c>
      <c r="H25" s="23">
        <v>12155.519999999997</v>
      </c>
      <c r="I25" s="23">
        <v>-144.40997682517263</v>
      </c>
      <c r="J25" s="23">
        <v>144.40997682517263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3798.600000000001</v>
      </c>
      <c r="G26" s="23">
        <v>3753.4718822421337</v>
      </c>
      <c r="H26" s="23">
        <v>3798.600000000001</v>
      </c>
      <c r="I26" s="23">
        <v>-45.12811775786713</v>
      </c>
      <c r="J26" s="23">
        <v>45.12811775786713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3038.879999999999</v>
      </c>
      <c r="G27" s="23">
        <v>3002.777505793706</v>
      </c>
      <c r="H27" s="23">
        <v>3038.879999999999</v>
      </c>
      <c r="I27" s="23">
        <v>-36.10249420629316</v>
      </c>
      <c r="J27" s="23">
        <v>36.10249420629316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32667.480000000007</v>
      </c>
      <c r="G28" s="23">
        <v>32279.383889777087</v>
      </c>
      <c r="H28" s="23">
        <v>32667.480000000007</v>
      </c>
      <c r="I28" s="23">
        <v>-388.0961102229194</v>
      </c>
      <c r="J28" s="23">
        <v>388.0961102229194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1899.3000000000004</v>
      </c>
      <c r="G29" s="23">
        <v>1876.7359411210668</v>
      </c>
      <c r="H29" s="23">
        <v>0</v>
      </c>
      <c r="I29" s="23">
        <v>1876.7359411210668</v>
      </c>
      <c r="J29" s="23">
        <v>22.564058878933565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99523.32</v>
      </c>
      <c r="G30" s="22">
        <v>98340.96</v>
      </c>
      <c r="H30" s="22">
        <v>99523.32</v>
      </c>
      <c r="I30" s="23">
        <v>-1182.3600000000006</v>
      </c>
      <c r="J30" s="23">
        <v>1182.3600000000006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90786.54</v>
      </c>
      <c r="G31" s="23">
        <v>89707.97798558697</v>
      </c>
      <c r="H31" s="23">
        <v>90786.54</v>
      </c>
      <c r="I31" s="23">
        <v>-1078.5620144130226</v>
      </c>
      <c r="J31" s="23">
        <v>1078.5620144130226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43304.03999999999</v>
      </c>
      <c r="G32" s="23">
        <v>42789.579457560314</v>
      </c>
      <c r="H32" s="23">
        <v>43304.03999999999</v>
      </c>
      <c r="I32" s="23">
        <v>-514.4605424396796</v>
      </c>
      <c r="J32" s="23">
        <v>514.4605424396796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113198.28</v>
      </c>
      <c r="G33" s="12">
        <v>112535.73</v>
      </c>
      <c r="H33" s="12">
        <v>113198.28</v>
      </c>
      <c r="I33" s="12">
        <v>-662.5500000000029</v>
      </c>
      <c r="J33" s="12">
        <v>662.5500000000029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84324.08</v>
      </c>
      <c r="F34" s="12">
        <v>62679</v>
      </c>
      <c r="G34" s="12">
        <v>62203.22</v>
      </c>
      <c r="H34" s="12">
        <v>63088.92</v>
      </c>
      <c r="I34" s="12">
        <v>88453.09000000001</v>
      </c>
      <c r="J34" s="12">
        <v>475.77999999999884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-8088.54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>
        <v>4860.41</v>
      </c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154.3</v>
      </c>
      <c r="J37" s="98" t="s">
        <v>36</v>
      </c>
      <c r="K37" s="98"/>
    </row>
    <row r="38" spans="1:11" s="92" customFormat="1" ht="15.75" customHeight="1">
      <c r="A38" s="93"/>
      <c r="B38" s="94" t="s">
        <v>122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f>8242.84-I37</f>
        <v>8088.54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426342.3</v>
      </c>
      <c r="F43" s="23">
        <v>411972.15</v>
      </c>
      <c r="G43" s="23">
        <v>426342.3</v>
      </c>
      <c r="H43" s="23">
        <v>-14370.149999999965</v>
      </c>
      <c r="I43" s="23">
        <v>14370.149999999965</v>
      </c>
      <c r="J43" s="229" t="s">
        <v>83</v>
      </c>
      <c r="K43" s="229"/>
    </row>
    <row r="44" spans="1:11" ht="34.5" customHeight="1">
      <c r="A44" s="17"/>
      <c r="B44" s="18" t="s">
        <v>35</v>
      </c>
      <c r="C44" s="18" t="s">
        <v>86</v>
      </c>
      <c r="D44" s="27">
        <v>1320.25</v>
      </c>
      <c r="E44" s="23">
        <v>759624.65</v>
      </c>
      <c r="F44" s="23">
        <v>433124.25</v>
      </c>
      <c r="G44" s="23">
        <v>759624.65</v>
      </c>
      <c r="H44" s="23">
        <v>-326500.4</v>
      </c>
      <c r="I44" s="23">
        <v>326500.4</v>
      </c>
      <c r="J44" s="229" t="s">
        <v>87</v>
      </c>
      <c r="K44" s="229"/>
    </row>
    <row r="45" spans="1:12" ht="12.75" customHeight="1">
      <c r="A45" s="28"/>
      <c r="B45" s="29"/>
      <c r="C45" s="29"/>
      <c r="D45" s="30"/>
      <c r="E45" s="32"/>
      <c r="F45" s="32"/>
      <c r="G45" s="32"/>
      <c r="H45" s="32"/>
      <c r="I45" s="32"/>
      <c r="J45" s="32"/>
      <c r="K45" s="104"/>
      <c r="L45" s="104"/>
    </row>
    <row r="46" spans="1:10" s="110" customFormat="1" ht="12">
      <c r="A46" s="107"/>
      <c r="B46" s="117" t="s">
        <v>157</v>
      </c>
      <c r="C46" s="117"/>
      <c r="D46" s="117"/>
      <c r="E46" s="117"/>
      <c r="F46" s="117"/>
      <c r="G46" s="118"/>
      <c r="H46" s="117"/>
      <c r="I46" s="117"/>
      <c r="J46" s="117"/>
    </row>
    <row r="47" spans="1:12" ht="12.75" customHeight="1">
      <c r="A47" s="28"/>
      <c r="B47" s="122" t="s">
        <v>158</v>
      </c>
      <c r="C47" s="29"/>
      <c r="D47" s="30"/>
      <c r="E47" s="30"/>
      <c r="F47" s="31"/>
      <c r="G47" s="32"/>
      <c r="H47" s="32"/>
      <c r="I47" s="32"/>
      <c r="J47" s="32"/>
      <c r="K47" s="32"/>
      <c r="L47" s="76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ht="12.75">
      <c r="L59" s="76"/>
    </row>
    <row r="60" spans="1:12" s="14" customFormat="1" ht="14.25">
      <c r="A60" s="33"/>
      <c r="B60" s="34" t="s">
        <v>37</v>
      </c>
      <c r="C60" s="34"/>
      <c r="D60" s="34"/>
      <c r="E60" s="34"/>
      <c r="F60" s="35"/>
      <c r="I60" s="36"/>
      <c r="L60" s="77"/>
    </row>
    <row r="61" spans="1:6" s="14" customFormat="1" ht="14.25">
      <c r="A61" s="33"/>
      <c r="B61" s="37" t="s">
        <v>38</v>
      </c>
      <c r="C61" s="37"/>
      <c r="D61" s="34"/>
      <c r="E61" s="34"/>
      <c r="F61" s="35"/>
    </row>
    <row r="62" ht="13.5" thickBot="1"/>
    <row r="63" spans="1:11" s="39" customFormat="1" ht="51.75" thickBot="1">
      <c r="A63" s="8" t="s">
        <v>39</v>
      </c>
      <c r="B63" s="221" t="s">
        <v>88</v>
      </c>
      <c r="C63" s="222"/>
      <c r="D63" s="223"/>
      <c r="E63" s="224"/>
      <c r="F63" s="225"/>
      <c r="G63" s="167" t="s">
        <v>40</v>
      </c>
      <c r="H63" s="38" t="s">
        <v>41</v>
      </c>
      <c r="I63" s="38" t="s">
        <v>42</v>
      </c>
      <c r="J63" s="8" t="s">
        <v>89</v>
      </c>
      <c r="K63" s="103"/>
    </row>
    <row r="64" spans="1:10" ht="12.75">
      <c r="A64" s="40"/>
      <c r="B64" s="78"/>
      <c r="C64" s="79"/>
      <c r="D64" s="79"/>
      <c r="E64" s="237"/>
      <c r="F64" s="238"/>
      <c r="G64" s="41"/>
      <c r="H64" s="42"/>
      <c r="I64" s="42"/>
      <c r="J64" s="42"/>
    </row>
    <row r="65" spans="1:10" s="46" customFormat="1" ht="15.75">
      <c r="A65" s="43" t="s">
        <v>43</v>
      </c>
      <c r="B65" s="91" t="s">
        <v>44</v>
      </c>
      <c r="C65" s="81"/>
      <c r="D65" s="81"/>
      <c r="E65" s="219"/>
      <c r="F65" s="220"/>
      <c r="G65" s="44"/>
      <c r="H65" s="43"/>
      <c r="I65" s="43"/>
      <c r="J65" s="45"/>
    </row>
    <row r="66" spans="1:10" ht="12.75">
      <c r="A66" s="47"/>
      <c r="B66" s="160" t="s">
        <v>7</v>
      </c>
      <c r="C66" s="161"/>
      <c r="D66" s="161"/>
      <c r="E66" s="239"/>
      <c r="F66" s="241"/>
      <c r="G66" s="178"/>
      <c r="H66" s="47"/>
      <c r="I66" s="47"/>
      <c r="J66" s="23"/>
    </row>
    <row r="67" spans="1:10" ht="12.75" customHeight="1">
      <c r="A67" s="47"/>
      <c r="B67" s="53" t="s">
        <v>217</v>
      </c>
      <c r="C67" s="190"/>
      <c r="D67" s="191"/>
      <c r="E67" s="53" t="s">
        <v>218</v>
      </c>
      <c r="F67" s="159"/>
      <c r="G67" s="192">
        <v>42398</v>
      </c>
      <c r="H67" s="47" t="s">
        <v>200</v>
      </c>
      <c r="I67" s="53">
        <v>50</v>
      </c>
      <c r="J67" s="100">
        <v>1500</v>
      </c>
    </row>
    <row r="68" spans="1:10" ht="12.75" customHeight="1">
      <c r="A68" s="47"/>
      <c r="B68" s="53" t="s">
        <v>343</v>
      </c>
      <c r="C68" s="190"/>
      <c r="D68" s="191"/>
      <c r="E68" s="53" t="s">
        <v>159</v>
      </c>
      <c r="F68" s="131"/>
      <c r="G68" s="192">
        <v>42404</v>
      </c>
      <c r="H68" s="47"/>
      <c r="I68" s="53"/>
      <c r="J68" s="100">
        <v>2000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31"/>
      <c r="G69" s="192">
        <v>42527</v>
      </c>
      <c r="H69" s="47"/>
      <c r="I69" s="53"/>
      <c r="J69" s="100">
        <v>1559.96</v>
      </c>
    </row>
    <row r="70" spans="1:10" ht="12.75" customHeight="1">
      <c r="A70" s="47"/>
      <c r="B70" s="53" t="s">
        <v>344</v>
      </c>
      <c r="C70" s="190"/>
      <c r="D70" s="191"/>
      <c r="E70" s="53" t="s">
        <v>159</v>
      </c>
      <c r="F70" s="131"/>
      <c r="G70" s="192">
        <v>42527</v>
      </c>
      <c r="H70" s="47"/>
      <c r="I70" s="53"/>
      <c r="J70" s="100">
        <v>5000</v>
      </c>
    </row>
    <row r="71" spans="1:10" ht="12.75" customHeight="1">
      <c r="A71" s="47"/>
      <c r="B71" s="53" t="s">
        <v>242</v>
      </c>
      <c r="C71" s="193"/>
      <c r="D71" s="194"/>
      <c r="E71" s="53" t="s">
        <v>166</v>
      </c>
      <c r="F71" s="131"/>
      <c r="G71" s="192">
        <v>42612</v>
      </c>
      <c r="H71" s="47"/>
      <c r="I71" s="53"/>
      <c r="J71" s="100">
        <v>23000</v>
      </c>
    </row>
    <row r="72" spans="1:10" ht="12.75" customHeight="1">
      <c r="A72" s="47"/>
      <c r="B72" s="53" t="s">
        <v>199</v>
      </c>
      <c r="C72" s="193"/>
      <c r="D72" s="194"/>
      <c r="E72" s="53" t="s">
        <v>195</v>
      </c>
      <c r="F72" s="131"/>
      <c r="G72" s="192">
        <v>42594</v>
      </c>
      <c r="H72" s="47" t="s">
        <v>200</v>
      </c>
      <c r="I72" s="53">
        <v>661</v>
      </c>
      <c r="J72" s="100">
        <v>1559.96</v>
      </c>
    </row>
    <row r="73" spans="1:10" ht="12.75" customHeight="1">
      <c r="A73" s="47"/>
      <c r="B73" s="53" t="s">
        <v>227</v>
      </c>
      <c r="C73" s="86"/>
      <c r="D73" s="131"/>
      <c r="E73" s="53" t="s">
        <v>218</v>
      </c>
      <c r="F73" s="131"/>
      <c r="G73" s="192">
        <v>42727</v>
      </c>
      <c r="H73" s="47" t="s">
        <v>90</v>
      </c>
      <c r="I73" s="53">
        <v>70</v>
      </c>
      <c r="J73" s="100">
        <v>2450</v>
      </c>
    </row>
    <row r="74" spans="1:10" ht="12.75" customHeight="1">
      <c r="A74" s="47"/>
      <c r="B74" s="53" t="s">
        <v>260</v>
      </c>
      <c r="C74" s="190"/>
      <c r="D74" s="191"/>
      <c r="E74" s="53"/>
      <c r="F74" s="131"/>
      <c r="G74" s="192">
        <v>42734</v>
      </c>
      <c r="H74" s="47"/>
      <c r="I74" s="53"/>
      <c r="J74" s="100">
        <v>9310</v>
      </c>
    </row>
    <row r="75" spans="1:10" ht="12.75" customHeight="1">
      <c r="A75" s="47"/>
      <c r="B75" s="53" t="s">
        <v>212</v>
      </c>
      <c r="C75" s="193"/>
      <c r="D75" s="194"/>
      <c r="E75" s="53"/>
      <c r="F75" s="194"/>
      <c r="G75" s="192">
        <v>42734</v>
      </c>
      <c r="H75" s="47"/>
      <c r="I75" s="53"/>
      <c r="J75" s="100">
        <v>492</v>
      </c>
    </row>
    <row r="76" spans="1:10" ht="12.75" customHeight="1">
      <c r="A76" s="47"/>
      <c r="B76" s="53" t="s">
        <v>213</v>
      </c>
      <c r="C76" s="193"/>
      <c r="D76" s="194"/>
      <c r="E76" s="53"/>
      <c r="F76" s="120"/>
      <c r="G76" s="192">
        <v>42734</v>
      </c>
      <c r="H76" s="47"/>
      <c r="I76" s="53"/>
      <c r="J76" s="100">
        <v>16217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SUM(J67:J76)</f>
        <v>63088.92</v>
      </c>
      <c r="K77" s="61"/>
    </row>
    <row r="78" spans="1:11" s="46" customFormat="1" ht="15.75">
      <c r="A78" s="43" t="s">
        <v>47</v>
      </c>
      <c r="B78" s="249" t="s">
        <v>48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1" ht="12.75">
      <c r="A80" s="47"/>
      <c r="B80" s="233"/>
      <c r="C80" s="234"/>
      <c r="D80" s="234"/>
      <c r="E80" s="234"/>
      <c r="F80" s="235"/>
      <c r="G80" s="169"/>
      <c r="H80" s="47"/>
      <c r="I80" s="47"/>
      <c r="J80" s="100"/>
      <c r="K80" s="32"/>
    </row>
    <row r="81" spans="1:11" ht="12.75">
      <c r="A81" s="47"/>
      <c r="B81" s="170"/>
      <c r="C81" s="171"/>
      <c r="D81" s="171"/>
      <c r="E81" s="171"/>
      <c r="F81" s="172"/>
      <c r="G81" s="169"/>
      <c r="H81" s="47"/>
      <c r="I81" s="47"/>
      <c r="J81" s="101"/>
      <c r="K81" s="32"/>
    </row>
    <row r="82" spans="1:11" ht="14.25" customHeight="1">
      <c r="A82" s="47"/>
      <c r="B82" s="239"/>
      <c r="C82" s="240"/>
      <c r="D82" s="240"/>
      <c r="E82" s="240"/>
      <c r="F82" s="241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0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5">
    <mergeCell ref="B78:F78"/>
    <mergeCell ref="E64:F64"/>
    <mergeCell ref="J41:K41"/>
    <mergeCell ref="J42:K42"/>
    <mergeCell ref="J43:K43"/>
    <mergeCell ref="B82:F82"/>
    <mergeCell ref="B83:F83"/>
    <mergeCell ref="D90:F90"/>
    <mergeCell ref="J44:K44"/>
    <mergeCell ref="B63:F63"/>
    <mergeCell ref="E65:F65"/>
    <mergeCell ref="E66:F66"/>
    <mergeCell ref="B79:F79"/>
    <mergeCell ref="B80:F80"/>
    <mergeCell ref="B77:F77"/>
  </mergeCells>
  <hyperlinks>
    <hyperlink ref="K5" r:id="rId1" display="www.jreu-21-kaluga.ru"/>
  </hyperlinks>
  <printOptions/>
  <pageMargins left="0.7086614173228347" right="0.2" top="0.27" bottom="0.25" header="0.2" footer="0.19"/>
  <pageSetup fitToHeight="3" fitToWidth="1" horizontalDpi="600" verticalDpi="600" orientation="landscape" paperSize="9" scale="91"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2"/>
  <sheetViews>
    <sheetView tabSelected="1" zoomScalePageLayoutView="0" workbookViewId="0" topLeftCell="A31">
      <selection activeCell="N34" sqref="N34:N35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28125" style="4" customWidth="1"/>
    <col min="11" max="11" width="18.14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58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4864.099999999999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'[25]Лист1'!AL10</f>
        <v>4805.7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58.4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7.8473999999999995</v>
      </c>
      <c r="E22" s="15">
        <v>0</v>
      </c>
      <c r="F22" s="15">
        <v>450424.81059999997</v>
      </c>
      <c r="G22" s="12">
        <v>453078.3</v>
      </c>
      <c r="H22" s="12">
        <v>454939.79059999995</v>
      </c>
      <c r="I22" s="12">
        <v>-1861.489264249033</v>
      </c>
      <c r="J22" s="12">
        <v>-2653.490735750967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81312.44400000002</v>
      </c>
      <c r="G24" s="22">
        <v>81791.4622582409</v>
      </c>
      <c r="H24" s="22">
        <v>85827.42400000001</v>
      </c>
      <c r="I24" s="22">
        <v>-4035.96174175911</v>
      </c>
      <c r="J24" s="22">
        <v>-479.0182582408902</v>
      </c>
      <c r="K24" s="65"/>
    </row>
    <row r="25" spans="1:11" ht="30.75" customHeight="1">
      <c r="A25" s="17"/>
      <c r="B25" s="18" t="s">
        <v>138</v>
      </c>
      <c r="C25" s="18" t="s">
        <v>68</v>
      </c>
      <c r="D25" s="22">
        <v>0.32</v>
      </c>
      <c r="E25" s="22">
        <v>0</v>
      </c>
      <c r="F25" s="23">
        <v>18453.888000000003</v>
      </c>
      <c r="G25" s="23">
        <v>18562.601363572405</v>
      </c>
      <c r="H25" s="23">
        <v>18453.888000000003</v>
      </c>
      <c r="I25" s="23">
        <v>108.71336357240216</v>
      </c>
      <c r="J25" s="23">
        <v>-108.71336357240216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5766.839999999999</v>
      </c>
      <c r="G26" s="23">
        <v>5800.812926116374</v>
      </c>
      <c r="H26" s="23">
        <v>5766.839999999999</v>
      </c>
      <c r="I26" s="23">
        <v>33.972926116374765</v>
      </c>
      <c r="J26" s="23">
        <v>-33.972926116374765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4613.472000000001</v>
      </c>
      <c r="G27" s="23">
        <v>4640.650340893101</v>
      </c>
      <c r="H27" s="23">
        <v>4613.472000000001</v>
      </c>
      <c r="I27" s="23">
        <v>27.17834089310054</v>
      </c>
      <c r="J27" s="23">
        <v>-27.17834089310054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49594.824000000015</v>
      </c>
      <c r="G28" s="23">
        <v>49886.99116460084</v>
      </c>
      <c r="H28" s="23">
        <v>49594.824000000015</v>
      </c>
      <c r="I28" s="23">
        <v>292.16716460082534</v>
      </c>
      <c r="J28" s="23">
        <v>-292.16716460082534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2883.4199999999996</v>
      </c>
      <c r="G29" s="23">
        <v>2900.406463058187</v>
      </c>
      <c r="H29" s="23">
        <v>7398.4</v>
      </c>
      <c r="I29" s="23">
        <v>-4497.993536941813</v>
      </c>
      <c r="J29" s="23">
        <v>-16.986463058187383</v>
      </c>
      <c r="K29" s="75" t="s">
        <v>76</v>
      </c>
    </row>
    <row r="30" spans="1:11" ht="44.25" customHeight="1">
      <c r="A30" s="17" t="s">
        <v>17</v>
      </c>
      <c r="B30" s="18" t="s">
        <v>170</v>
      </c>
      <c r="C30" s="18" t="s">
        <v>68</v>
      </c>
      <c r="D30" s="22">
        <v>0.2874</v>
      </c>
      <c r="E30" s="22">
        <v>0</v>
      </c>
      <c r="F30" s="23">
        <v>14451.706599999998</v>
      </c>
      <c r="G30" s="23">
        <v>14536.84278560205</v>
      </c>
      <c r="H30" s="23">
        <v>14451.706599999998</v>
      </c>
      <c r="I30" s="23">
        <v>85.13618560205214</v>
      </c>
      <c r="J30" s="23">
        <v>-85.13618560205214</v>
      </c>
      <c r="K30" s="75" t="s">
        <v>309</v>
      </c>
    </row>
    <row r="31" spans="1:11" ht="38.25">
      <c r="A31" s="17" t="s">
        <v>18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151091.20799999998</v>
      </c>
      <c r="G31" s="22">
        <v>151981.3</v>
      </c>
      <c r="H31" s="22">
        <v>151091.20799999998</v>
      </c>
      <c r="I31" s="23">
        <v>890.0920000000042</v>
      </c>
      <c r="J31" s="23">
        <v>-890.0920000000042</v>
      </c>
      <c r="K31" s="65"/>
    </row>
    <row r="32" spans="1:11" ht="36" customHeight="1">
      <c r="A32" s="17" t="s">
        <v>19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137827.47599999997</v>
      </c>
      <c r="G32" s="23">
        <v>138639.4289341813</v>
      </c>
      <c r="H32" s="23">
        <v>137827.47599999997</v>
      </c>
      <c r="I32" s="23">
        <v>811.9529341813468</v>
      </c>
      <c r="J32" s="23">
        <v>-811.9529341813468</v>
      </c>
      <c r="K32" s="65"/>
    </row>
    <row r="33" spans="1:11" ht="37.5" customHeight="1">
      <c r="A33" s="17" t="s">
        <v>317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65741.97600000001</v>
      </c>
      <c r="G33" s="23">
        <v>66129.26735772668</v>
      </c>
      <c r="H33" s="23">
        <v>65741.97600000001</v>
      </c>
      <c r="I33" s="23">
        <v>387.2913577266736</v>
      </c>
      <c r="J33" s="23">
        <v>-387.2913577266736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171852</v>
      </c>
      <c r="G34" s="12">
        <v>174388.9</v>
      </c>
      <c r="H34" s="12">
        <v>171852</v>
      </c>
      <c r="I34" s="12">
        <v>2536.899999999994</v>
      </c>
      <c r="J34" s="12">
        <v>-2536.899999999994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-117409.11</v>
      </c>
      <c r="F35" s="12">
        <v>95156.16</v>
      </c>
      <c r="G35" s="12">
        <v>96421.02</v>
      </c>
      <c r="H35" s="12">
        <v>46426.909999999996</v>
      </c>
      <c r="I35" s="12">
        <v>-55291.45999999999</v>
      </c>
      <c r="J35" s="12">
        <v>-1264.8600000000006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432078.22</v>
      </c>
      <c r="F36" s="12">
        <v>128173</v>
      </c>
      <c r="G36" s="12">
        <v>127733.85</v>
      </c>
      <c r="H36" s="12">
        <v>50634.72</v>
      </c>
      <c r="I36" s="12">
        <v>510900.88</v>
      </c>
      <c r="J36" s="12">
        <v>439.1499999999942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>
        <v>1047.93</v>
      </c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11075.61</v>
      </c>
      <c r="J38" s="98" t="s">
        <v>36</v>
      </c>
      <c r="K38" s="98"/>
    </row>
    <row r="39" spans="1:11" s="92" customFormat="1" ht="15.75" customHeight="1">
      <c r="A39" s="93"/>
      <c r="B39" s="94" t="s">
        <v>122</v>
      </c>
      <c r="C39" s="95"/>
      <c r="D39" s="96"/>
      <c r="E39" s="97"/>
      <c r="F39" s="98"/>
      <c r="G39" s="98"/>
      <c r="H39" s="98"/>
      <c r="I39" s="98">
        <v>1723.53</v>
      </c>
      <c r="J39" s="98" t="s">
        <v>36</v>
      </c>
      <c r="K39" s="99"/>
    </row>
    <row r="40" spans="1:11" s="92" customFormat="1" ht="15.75" customHeight="1">
      <c r="A40" s="93"/>
      <c r="B40" s="94" t="s">
        <v>149</v>
      </c>
      <c r="C40" s="95"/>
      <c r="D40" s="96"/>
      <c r="E40" s="97"/>
      <c r="F40" s="98"/>
      <c r="G40" s="98"/>
      <c r="H40" s="98"/>
      <c r="I40" s="98"/>
      <c r="J40" s="98" t="s">
        <v>36</v>
      </c>
      <c r="K40" s="98"/>
    </row>
    <row r="41" spans="1:11" s="56" customFormat="1" ht="30" customHeight="1" thickBot="1">
      <c r="A41" s="58"/>
      <c r="B41" s="59"/>
      <c r="C41" s="59"/>
      <c r="D41" s="60"/>
      <c r="E41" s="57"/>
      <c r="F41" s="55"/>
      <c r="G41" s="55"/>
      <c r="H41" s="55"/>
      <c r="I41" s="55"/>
      <c r="J41" s="55"/>
      <c r="K41" s="68"/>
    </row>
    <row r="42" spans="1:11" s="56" customFormat="1" ht="90" thickBot="1">
      <c r="A42" s="69" t="s">
        <v>30</v>
      </c>
      <c r="B42" s="70" t="s">
        <v>31</v>
      </c>
      <c r="C42" s="8" t="s">
        <v>65</v>
      </c>
      <c r="D42" s="8" t="str">
        <f>D20</f>
        <v>Тариф  на 31.12.16</v>
      </c>
      <c r="E42" s="8" t="s">
        <v>188</v>
      </c>
      <c r="F42" s="8" t="s">
        <v>189</v>
      </c>
      <c r="G42" s="8" t="s">
        <v>190</v>
      </c>
      <c r="H42" s="8" t="s">
        <v>191</v>
      </c>
      <c r="I42" s="8" t="s">
        <v>186</v>
      </c>
      <c r="J42" s="226" t="s">
        <v>66</v>
      </c>
      <c r="K42" s="227"/>
    </row>
    <row r="43" spans="1:11" s="21" customFormat="1" ht="15">
      <c r="A43" s="71"/>
      <c r="B43" s="72" t="s">
        <v>7</v>
      </c>
      <c r="C43" s="72"/>
      <c r="D43" s="73"/>
      <c r="E43" s="74"/>
      <c r="F43" s="74"/>
      <c r="G43" s="74"/>
      <c r="H43" s="74"/>
      <c r="I43" s="74"/>
      <c r="J43" s="228"/>
      <c r="K43" s="228"/>
    </row>
    <row r="44" spans="1:11" ht="55.5" customHeight="1">
      <c r="A44" s="17"/>
      <c r="B44" s="18" t="s">
        <v>32</v>
      </c>
      <c r="C44" s="18" t="s">
        <v>82</v>
      </c>
      <c r="D44" s="27" t="s">
        <v>240</v>
      </c>
      <c r="E44" s="23">
        <v>545466.85</v>
      </c>
      <c r="F44" s="23">
        <v>551554.87</v>
      </c>
      <c r="G44" s="23">
        <v>545466.85</v>
      </c>
      <c r="H44" s="23">
        <v>6088.020000000019</v>
      </c>
      <c r="I44" s="23">
        <v>-6088.020000000019</v>
      </c>
      <c r="J44" s="229" t="s">
        <v>83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1914.46</v>
      </c>
      <c r="E45" s="23">
        <v>1290017.01</v>
      </c>
      <c r="F45" s="23">
        <v>1251276.86</v>
      </c>
      <c r="G45" s="23">
        <v>1290017.01</v>
      </c>
      <c r="H45" s="23">
        <v>-38740.14999999991</v>
      </c>
      <c r="I45" s="23">
        <v>38740.14999999991</v>
      </c>
      <c r="J45" s="229" t="s">
        <v>152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2"/>
      <c r="G57" s="1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>
      <c r="A60" s="124"/>
      <c r="B60" s="29"/>
      <c r="C60" s="29"/>
      <c r="D60" s="29"/>
      <c r="E60" s="29"/>
      <c r="F60" s="29"/>
      <c r="L60" s="123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199</v>
      </c>
      <c r="C68" s="161"/>
      <c r="D68" s="162"/>
      <c r="E68" s="53" t="s">
        <v>195</v>
      </c>
      <c r="F68" s="159"/>
      <c r="G68" s="192">
        <v>42516</v>
      </c>
      <c r="H68" s="47" t="s">
        <v>200</v>
      </c>
      <c r="I68" s="53">
        <v>1349</v>
      </c>
      <c r="J68" s="100">
        <v>3187.64</v>
      </c>
    </row>
    <row r="69" spans="1:10" ht="12.75" customHeight="1">
      <c r="A69" s="47"/>
      <c r="B69" s="53" t="s">
        <v>345</v>
      </c>
      <c r="C69" s="161"/>
      <c r="D69" s="162"/>
      <c r="E69" s="53" t="s">
        <v>195</v>
      </c>
      <c r="F69" s="177"/>
      <c r="G69" s="192">
        <v>42507</v>
      </c>
      <c r="H69" s="47" t="s">
        <v>346</v>
      </c>
      <c r="I69" s="53">
        <v>10</v>
      </c>
      <c r="J69" s="100">
        <v>6500</v>
      </c>
    </row>
    <row r="70" spans="1:10" ht="12.75" customHeight="1">
      <c r="A70" s="47"/>
      <c r="B70" s="53" t="s">
        <v>199</v>
      </c>
      <c r="C70" s="171"/>
      <c r="D70" s="172"/>
      <c r="E70" s="53" t="s">
        <v>195</v>
      </c>
      <c r="F70" s="177"/>
      <c r="G70" s="192">
        <v>42563</v>
      </c>
      <c r="H70" s="47" t="s">
        <v>200</v>
      </c>
      <c r="I70" s="53">
        <v>1349</v>
      </c>
      <c r="J70" s="100">
        <v>3187.64</v>
      </c>
    </row>
    <row r="71" spans="1:10" ht="12.75" customHeight="1">
      <c r="A71" s="47"/>
      <c r="B71" s="53" t="s">
        <v>347</v>
      </c>
      <c r="C71" s="171"/>
      <c r="D71" s="172"/>
      <c r="E71" s="53" t="s">
        <v>159</v>
      </c>
      <c r="F71" s="177"/>
      <c r="G71" s="192">
        <v>42561</v>
      </c>
      <c r="H71" s="47"/>
      <c r="I71" s="53"/>
      <c r="J71" s="100">
        <v>11000</v>
      </c>
    </row>
    <row r="72" spans="1:10" ht="12.75" customHeight="1">
      <c r="A72" s="47"/>
      <c r="B72" s="53" t="s">
        <v>199</v>
      </c>
      <c r="C72" s="171"/>
      <c r="D72" s="172"/>
      <c r="E72" s="53" t="s">
        <v>195</v>
      </c>
      <c r="F72" s="177"/>
      <c r="G72" s="192">
        <v>42619</v>
      </c>
      <c r="H72" s="47" t="s">
        <v>200</v>
      </c>
      <c r="I72" s="53">
        <v>1349</v>
      </c>
      <c r="J72" s="100">
        <v>3187.64</v>
      </c>
    </row>
    <row r="73" spans="1:10" ht="12.75" customHeight="1">
      <c r="A73" s="47"/>
      <c r="B73" s="53" t="s">
        <v>227</v>
      </c>
      <c r="C73" s="171"/>
      <c r="D73" s="172"/>
      <c r="E73" s="53" t="s">
        <v>159</v>
      </c>
      <c r="F73" s="177"/>
      <c r="G73" s="192">
        <v>42688</v>
      </c>
      <c r="H73" s="47" t="s">
        <v>90</v>
      </c>
      <c r="I73" s="53">
        <v>120</v>
      </c>
      <c r="J73" s="100">
        <v>4200</v>
      </c>
    </row>
    <row r="74" spans="1:10" ht="12.75" customHeight="1">
      <c r="A74" s="47"/>
      <c r="B74" s="53" t="s">
        <v>227</v>
      </c>
      <c r="C74" s="171"/>
      <c r="D74" s="172"/>
      <c r="E74" s="53" t="s">
        <v>218</v>
      </c>
      <c r="F74" s="177"/>
      <c r="G74" s="192">
        <v>42717</v>
      </c>
      <c r="H74" s="47" t="s">
        <v>90</v>
      </c>
      <c r="I74" s="53">
        <v>130</v>
      </c>
      <c r="J74" s="100">
        <v>3900</v>
      </c>
    </row>
    <row r="75" spans="1:10" ht="12.75" customHeight="1">
      <c r="A75" s="47"/>
      <c r="B75" s="53" t="s">
        <v>260</v>
      </c>
      <c r="C75" s="171"/>
      <c r="D75" s="172"/>
      <c r="E75" s="53"/>
      <c r="F75" s="177"/>
      <c r="G75" s="192">
        <v>42734</v>
      </c>
      <c r="H75" s="47"/>
      <c r="I75" s="53"/>
      <c r="J75" s="100">
        <v>2590</v>
      </c>
    </row>
    <row r="76" spans="1:10" ht="12.75" customHeight="1">
      <c r="A76" s="47"/>
      <c r="B76" s="53" t="s">
        <v>213</v>
      </c>
      <c r="C76" s="190"/>
      <c r="D76" s="191"/>
      <c r="E76" s="53"/>
      <c r="F76" s="131"/>
      <c r="G76" s="192">
        <v>42734</v>
      </c>
      <c r="H76" s="47"/>
      <c r="I76" s="53"/>
      <c r="J76" s="100">
        <v>1176</v>
      </c>
    </row>
    <row r="77" spans="1:10" ht="12.75" customHeight="1">
      <c r="A77" s="47"/>
      <c r="B77" s="85" t="s">
        <v>215</v>
      </c>
      <c r="C77" s="86"/>
      <c r="D77" s="131"/>
      <c r="E77" s="175" t="s">
        <v>91</v>
      </c>
      <c r="F77" s="159"/>
      <c r="G77" s="195"/>
      <c r="H77" s="47"/>
      <c r="I77" s="53"/>
      <c r="J77" s="23">
        <v>4497.99</v>
      </c>
    </row>
    <row r="78" spans="1:10" ht="12.75" customHeight="1">
      <c r="A78" s="47"/>
      <c r="B78" s="201" t="s">
        <v>292</v>
      </c>
      <c r="C78" s="190"/>
      <c r="D78" s="191"/>
      <c r="E78" s="119"/>
      <c r="F78" s="131"/>
      <c r="G78" s="195"/>
      <c r="H78" s="47"/>
      <c r="I78" s="53"/>
      <c r="J78" s="23">
        <v>3000</v>
      </c>
    </row>
    <row r="79" spans="1:11" s="46" customFormat="1" ht="12.75">
      <c r="A79" s="43"/>
      <c r="B79" s="236" t="s">
        <v>46</v>
      </c>
      <c r="C79" s="236"/>
      <c r="D79" s="236"/>
      <c r="E79" s="236"/>
      <c r="F79" s="236"/>
      <c r="G79" s="166"/>
      <c r="H79" s="43"/>
      <c r="I79" s="43"/>
      <c r="J79" s="82">
        <f>SUM(J68:J78)</f>
        <v>46426.909999999996</v>
      </c>
      <c r="K79" s="61"/>
    </row>
    <row r="80" spans="1:11" s="46" customFormat="1" ht="15.75">
      <c r="A80" s="43" t="s">
        <v>47</v>
      </c>
      <c r="B80" s="249" t="s">
        <v>48</v>
      </c>
      <c r="C80" s="249"/>
      <c r="D80" s="249"/>
      <c r="E80" s="249"/>
      <c r="F80" s="249"/>
      <c r="G80" s="168"/>
      <c r="H80" s="43"/>
      <c r="I80" s="43"/>
      <c r="J80" s="43"/>
      <c r="K80" s="61"/>
    </row>
    <row r="81" spans="1:11" ht="12.75">
      <c r="A81" s="47"/>
      <c r="B81" s="232" t="s">
        <v>7</v>
      </c>
      <c r="C81" s="232"/>
      <c r="D81" s="232"/>
      <c r="E81" s="232"/>
      <c r="F81" s="232"/>
      <c r="G81" s="169"/>
      <c r="H81" s="47"/>
      <c r="I81" s="47"/>
      <c r="J81" s="47"/>
      <c r="K81" s="32"/>
    </row>
    <row r="82" spans="1:10" ht="12.75" customHeight="1">
      <c r="A82" s="47"/>
      <c r="B82" s="53" t="s">
        <v>242</v>
      </c>
      <c r="C82" s="171"/>
      <c r="D82" s="172"/>
      <c r="E82" s="53" t="s">
        <v>348</v>
      </c>
      <c r="F82" s="177"/>
      <c r="G82" s="192">
        <v>42674</v>
      </c>
      <c r="H82" s="47" t="s">
        <v>90</v>
      </c>
      <c r="I82" s="53">
        <v>145</v>
      </c>
      <c r="J82" s="100">
        <v>50634.72</v>
      </c>
    </row>
    <row r="83" spans="1:11" ht="12.75">
      <c r="A83" s="47"/>
      <c r="B83" s="175"/>
      <c r="C83" s="176"/>
      <c r="D83" s="176"/>
      <c r="E83" s="176"/>
      <c r="F83" s="177"/>
      <c r="G83" s="169"/>
      <c r="H83" s="47"/>
      <c r="I83" s="47"/>
      <c r="J83" s="100"/>
      <c r="K83" s="32"/>
    </row>
    <row r="84" spans="1:11" ht="14.25" customHeight="1">
      <c r="A84" s="47"/>
      <c r="B84" s="239"/>
      <c r="C84" s="240"/>
      <c r="D84" s="240"/>
      <c r="E84" s="240"/>
      <c r="F84" s="241"/>
      <c r="G84" s="18"/>
      <c r="H84" s="47"/>
      <c r="I84" s="47"/>
      <c r="J84" s="101"/>
      <c r="K84" s="32"/>
    </row>
    <row r="85" spans="1:11" s="46" customFormat="1" ht="12.75">
      <c r="A85" s="43"/>
      <c r="B85" s="236" t="s">
        <v>46</v>
      </c>
      <c r="C85" s="236"/>
      <c r="D85" s="236"/>
      <c r="E85" s="236"/>
      <c r="F85" s="236"/>
      <c r="G85" s="166"/>
      <c r="H85" s="43"/>
      <c r="I85" s="43"/>
      <c r="J85" s="82">
        <f>J82+J83</f>
        <v>50634.72</v>
      </c>
      <c r="K85" s="61"/>
    </row>
    <row r="86" ht="12.75">
      <c r="K86" s="54"/>
    </row>
    <row r="88" spans="1:8" s="21" customFormat="1" ht="15">
      <c r="A88" s="48"/>
      <c r="B88" s="49" t="s">
        <v>160</v>
      </c>
      <c r="C88" s="49"/>
      <c r="D88" s="49"/>
      <c r="E88" s="49"/>
      <c r="F88" s="49"/>
      <c r="H88" s="196" t="s">
        <v>214</v>
      </c>
    </row>
    <row r="89" spans="1:6" s="21" customFormat="1" ht="15">
      <c r="A89" s="48"/>
      <c r="B89" s="50"/>
      <c r="C89" s="50"/>
      <c r="D89" s="50"/>
      <c r="E89" s="50"/>
      <c r="F89" s="50"/>
    </row>
    <row r="90" spans="1:6" s="21" customFormat="1" ht="15">
      <c r="A90" s="48"/>
      <c r="B90" s="50"/>
      <c r="C90" s="50"/>
      <c r="D90" s="50"/>
      <c r="E90" s="50"/>
      <c r="F90" s="50"/>
    </row>
    <row r="91" spans="1:6" s="49" customFormat="1" ht="15">
      <c r="A91" s="48"/>
      <c r="B91" s="49" t="s">
        <v>45</v>
      </c>
      <c r="D91" s="49" t="s">
        <v>161</v>
      </c>
      <c r="F91" s="49" t="s">
        <v>162</v>
      </c>
    </row>
    <row r="92" spans="1:6" s="49" customFormat="1" ht="18">
      <c r="A92" s="48"/>
      <c r="D92" s="230" t="s">
        <v>49</v>
      </c>
      <c r="E92" s="230"/>
      <c r="F92" s="230"/>
    </row>
    <row r="93" s="49" customFormat="1" ht="15">
      <c r="A93" s="48"/>
    </row>
    <row r="94" s="49" customFormat="1" ht="15">
      <c r="A94" s="48"/>
    </row>
    <row r="95" spans="1:2" s="49" customFormat="1" ht="15">
      <c r="A95" s="48"/>
      <c r="B95" s="49" t="s">
        <v>50</v>
      </c>
    </row>
    <row r="96" spans="1:7" s="49" customFormat="1" ht="18">
      <c r="A96" s="48"/>
      <c r="D96" s="51" t="s">
        <v>51</v>
      </c>
      <c r="E96" s="51"/>
      <c r="G96" s="51"/>
    </row>
    <row r="97" s="49" customFormat="1" ht="15">
      <c r="A97" s="48"/>
    </row>
    <row r="98" s="49" customFormat="1" ht="15">
      <c r="A98" s="48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</sheetData>
  <sheetProtection/>
  <mergeCells count="14">
    <mergeCell ref="J42:K42"/>
    <mergeCell ref="J43:K43"/>
    <mergeCell ref="J44:K44"/>
    <mergeCell ref="J45:K45"/>
    <mergeCell ref="B84:F84"/>
    <mergeCell ref="B85:F85"/>
    <mergeCell ref="D92:F92"/>
    <mergeCell ref="B64:F64"/>
    <mergeCell ref="B79:F79"/>
    <mergeCell ref="B80:F80"/>
    <mergeCell ref="B81:F81"/>
    <mergeCell ref="E65:F65"/>
    <mergeCell ref="E66:F66"/>
    <mergeCell ref="E67:F67"/>
  </mergeCells>
  <hyperlinks>
    <hyperlink ref="K5" r:id="rId1" display="www.jreu-21-kaluga.ru"/>
  </hyperlinks>
  <printOptions/>
  <pageMargins left="0.7086614173228347" right="0.2" top="0.27" bottom="0.21" header="0.2" footer="0.19"/>
  <pageSetup fitToHeight="3" fitToWidth="1" horizontalDpi="600" verticalDpi="600" orientation="landscape" paperSize="9" scale="89"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1">
      <selection activeCell="A77" sqref="A77:IV82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140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10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59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5082.37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'[26]Лист1'!AI10</f>
        <v>5082.37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461072.3964</v>
      </c>
      <c r="G22" s="12">
        <v>511369.46</v>
      </c>
      <c r="H22" s="12">
        <v>458022.97440000006</v>
      </c>
      <c r="I22" s="12">
        <v>53346.48192014046</v>
      </c>
      <c r="J22" s="12">
        <v>-50297.05992014046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90">
        <f>G22-G23</f>
        <v>511369.46</v>
      </c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85993.4904</v>
      </c>
      <c r="G24" s="22">
        <v>95374.27330872671</v>
      </c>
      <c r="H24" s="22">
        <v>82944.06839999999</v>
      </c>
      <c r="I24" s="22">
        <v>12430.204908726711</v>
      </c>
      <c r="J24" s="22">
        <v>-9380.782908726711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19516.300800000005</v>
      </c>
      <c r="G25" s="23">
        <v>21645.278006700402</v>
      </c>
      <c r="H25" s="23">
        <v>19516.300800000005</v>
      </c>
      <c r="I25" s="23">
        <v>2128.977206700398</v>
      </c>
      <c r="J25" s="23">
        <v>-2128.977206700398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6098.844</v>
      </c>
      <c r="G26" s="23">
        <v>6764.149377093875</v>
      </c>
      <c r="H26" s="23">
        <v>6098.844</v>
      </c>
      <c r="I26" s="23">
        <v>665.305377093875</v>
      </c>
      <c r="J26" s="23">
        <v>-665.305377093875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4879.075200000001</v>
      </c>
      <c r="G27" s="23">
        <v>5411.319501675101</v>
      </c>
      <c r="H27" s="23">
        <v>4879.075200000001</v>
      </c>
      <c r="I27" s="23">
        <v>532.2443016750995</v>
      </c>
      <c r="J27" s="23">
        <v>-532.2443016750995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52449.84839999999</v>
      </c>
      <c r="G28" s="23">
        <v>58171.45173471039</v>
      </c>
      <c r="H28" s="23">
        <v>52449.84839999999</v>
      </c>
      <c r="I28" s="23">
        <v>5721.603334710402</v>
      </c>
      <c r="J28" s="23">
        <v>-5721.603334710402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3049.422</v>
      </c>
      <c r="G29" s="23">
        <v>3382.0746885469375</v>
      </c>
      <c r="H29" s="23">
        <v>0</v>
      </c>
      <c r="I29" s="23">
        <v>3382.0746885469375</v>
      </c>
      <c r="J29" s="23">
        <v>-332.6526885469375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159789.7128</v>
      </c>
      <c r="G30" s="22">
        <v>177220.71</v>
      </c>
      <c r="H30" s="22">
        <v>159789.7128</v>
      </c>
      <c r="I30" s="23">
        <v>17430.997199999983</v>
      </c>
      <c r="J30" s="23">
        <v>-17430.997199999983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145762.3716</v>
      </c>
      <c r="G31" s="23">
        <v>161663.17011254362</v>
      </c>
      <c r="H31" s="23">
        <v>145762.3716</v>
      </c>
      <c r="I31" s="23">
        <v>15900.79851254361</v>
      </c>
      <c r="J31" s="23">
        <v>-15900.79851254361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69526.82160000001</v>
      </c>
      <c r="G32" s="23">
        <v>77111.30289887017</v>
      </c>
      <c r="H32" s="23">
        <v>69526.82160000001</v>
      </c>
      <c r="I32" s="23">
        <v>7584.48129887016</v>
      </c>
      <c r="J32" s="23">
        <v>-7584.48129887016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181744.92</v>
      </c>
      <c r="G33" s="12">
        <v>181675.76</v>
      </c>
      <c r="H33" s="12">
        <v>181744.92</v>
      </c>
      <c r="I33" s="12">
        <v>-69.16000000000349</v>
      </c>
      <c r="J33" s="12">
        <v>69.16000000000349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252798.75</v>
      </c>
      <c r="F34" s="12">
        <v>100634.16</v>
      </c>
      <c r="G34" s="12">
        <v>101195.68</v>
      </c>
      <c r="H34" s="12">
        <v>84149.32999999999</v>
      </c>
      <c r="I34" s="12">
        <v>285115.29</v>
      </c>
      <c r="J34" s="12">
        <v>-561.5199999999895</v>
      </c>
      <c r="K34" s="63"/>
    </row>
    <row r="35" spans="1:11" s="92" customFormat="1" ht="15.75" customHeight="1">
      <c r="A35" s="93"/>
      <c r="B35" s="94" t="s">
        <v>148</v>
      </c>
      <c r="C35" s="95"/>
      <c r="D35" s="96"/>
      <c r="E35" s="97"/>
      <c r="F35" s="98"/>
      <c r="G35" s="98"/>
      <c r="H35" s="98"/>
      <c r="I35" s="98"/>
      <c r="J35" s="98" t="s">
        <v>36</v>
      </c>
      <c r="K35" s="99"/>
    </row>
    <row r="36" spans="1:11" s="92" customFormat="1" ht="15.75" customHeight="1">
      <c r="A36" s="93"/>
      <c r="B36" s="94" t="s">
        <v>149</v>
      </c>
      <c r="C36" s="95"/>
      <c r="D36" s="96"/>
      <c r="E36" s="97"/>
      <c r="F36" s="98"/>
      <c r="G36" s="98"/>
      <c r="H36" s="98"/>
      <c r="I36" s="98">
        <v>15270.19</v>
      </c>
      <c r="J36" s="98" t="s">
        <v>36</v>
      </c>
      <c r="K36" s="99"/>
    </row>
    <row r="37" spans="1:11" s="56" customFormat="1" ht="30" customHeight="1" thickBot="1">
      <c r="A37" s="58"/>
      <c r="B37" s="59"/>
      <c r="C37" s="59"/>
      <c r="D37" s="60"/>
      <c r="E37" s="57"/>
      <c r="F37" s="55"/>
      <c r="G37" s="55"/>
      <c r="H37" s="55"/>
      <c r="I37" s="55"/>
      <c r="J37" s="55"/>
      <c r="K37" s="68"/>
    </row>
    <row r="38" spans="1:11" s="56" customFormat="1" ht="90" thickBot="1">
      <c r="A38" s="69" t="s">
        <v>30</v>
      </c>
      <c r="B38" s="70" t="s">
        <v>31</v>
      </c>
      <c r="C38" s="8" t="s">
        <v>65</v>
      </c>
      <c r="D38" s="8" t="str">
        <f>D20</f>
        <v>Тариф  на 31.12.16</v>
      </c>
      <c r="E38" s="8" t="s">
        <v>188</v>
      </c>
      <c r="F38" s="8" t="s">
        <v>189</v>
      </c>
      <c r="G38" s="8" t="s">
        <v>190</v>
      </c>
      <c r="H38" s="8" t="s">
        <v>191</v>
      </c>
      <c r="I38" s="8" t="s">
        <v>186</v>
      </c>
      <c r="J38" s="226" t="s">
        <v>66</v>
      </c>
      <c r="K38" s="227"/>
    </row>
    <row r="39" spans="1:11" s="21" customFormat="1" ht="15">
      <c r="A39" s="71"/>
      <c r="B39" s="72" t="s">
        <v>7</v>
      </c>
      <c r="C39" s="72"/>
      <c r="D39" s="73"/>
      <c r="E39" s="74"/>
      <c r="F39" s="74"/>
      <c r="G39" s="74"/>
      <c r="H39" s="74"/>
      <c r="I39" s="74"/>
      <c r="J39" s="228"/>
      <c r="K39" s="228"/>
    </row>
    <row r="40" spans="1:11" ht="55.5" customHeight="1">
      <c r="A40" s="17"/>
      <c r="B40" s="18" t="s">
        <v>32</v>
      </c>
      <c r="C40" s="18" t="s">
        <v>82</v>
      </c>
      <c r="D40" s="27" t="s">
        <v>240</v>
      </c>
      <c r="E40" s="23">
        <v>631685.09</v>
      </c>
      <c r="F40" s="23">
        <v>621706.71</v>
      </c>
      <c r="G40" s="23">
        <v>631685.09</v>
      </c>
      <c r="H40" s="23">
        <v>-9978.380000000005</v>
      </c>
      <c r="I40" s="23">
        <v>9978.380000000005</v>
      </c>
      <c r="J40" s="229" t="s">
        <v>83</v>
      </c>
      <c r="K40" s="229"/>
    </row>
    <row r="41" spans="1:11" ht="34.5" customHeight="1">
      <c r="A41" s="17"/>
      <c r="B41" s="18" t="s">
        <v>35</v>
      </c>
      <c r="C41" s="18" t="s">
        <v>86</v>
      </c>
      <c r="D41" s="27">
        <v>1320.25</v>
      </c>
      <c r="E41" s="23">
        <v>1224127.79</v>
      </c>
      <c r="F41" s="23">
        <v>1199316.23</v>
      </c>
      <c r="G41" s="23">
        <v>1224127.79</v>
      </c>
      <c r="H41" s="23">
        <v>-24811.560000000056</v>
      </c>
      <c r="I41" s="23">
        <v>24811.560000000056</v>
      </c>
      <c r="J41" s="229" t="s">
        <v>87</v>
      </c>
      <c r="K41" s="229"/>
    </row>
    <row r="42" spans="1:12" ht="12.75" customHeight="1">
      <c r="A42" s="28"/>
      <c r="B42" s="29"/>
      <c r="C42" s="29"/>
      <c r="D42" s="30"/>
      <c r="E42" s="32"/>
      <c r="F42" s="32"/>
      <c r="G42" s="32"/>
      <c r="H42" s="32"/>
      <c r="I42" s="32"/>
      <c r="J42" s="32"/>
      <c r="K42" s="104"/>
      <c r="L42" s="104"/>
    </row>
    <row r="43" spans="1:10" s="110" customFormat="1" ht="12">
      <c r="A43" s="107"/>
      <c r="B43" s="117" t="s">
        <v>157</v>
      </c>
      <c r="C43" s="117"/>
      <c r="D43" s="117"/>
      <c r="E43" s="117"/>
      <c r="F43" s="117"/>
      <c r="G43" s="118"/>
      <c r="H43" s="117"/>
      <c r="I43" s="117"/>
      <c r="J43" s="117"/>
    </row>
    <row r="44" spans="1:12" ht="12.75" customHeight="1">
      <c r="A44" s="28"/>
      <c r="B44" s="122" t="s">
        <v>158</v>
      </c>
      <c r="C44" s="29"/>
      <c r="D44" s="30"/>
      <c r="E44" s="30"/>
      <c r="F44" s="31"/>
      <c r="G44" s="32"/>
      <c r="H44" s="32"/>
      <c r="I44" s="32"/>
      <c r="J44" s="32"/>
      <c r="K44" s="32"/>
      <c r="L44" s="76"/>
    </row>
    <row r="45" spans="1:12" s="54" customFormat="1" ht="12.75" customHeight="1">
      <c r="A45" s="28"/>
      <c r="B45" s="122"/>
      <c r="C45" s="122"/>
      <c r="D45" s="30"/>
      <c r="E45" s="30"/>
      <c r="F45" s="31"/>
      <c r="G45" s="32"/>
      <c r="H45" s="32"/>
      <c r="I45" s="32"/>
      <c r="J45" s="32"/>
      <c r="K45" s="32"/>
      <c r="L45" s="123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132"/>
      <c r="G51" s="1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ht="12.75">
      <c r="L56" s="76"/>
    </row>
    <row r="57" spans="1:12" s="14" customFormat="1" ht="14.25">
      <c r="A57" s="33"/>
      <c r="B57" s="34" t="s">
        <v>37</v>
      </c>
      <c r="C57" s="34"/>
      <c r="D57" s="34"/>
      <c r="E57" s="34"/>
      <c r="F57" s="35"/>
      <c r="I57" s="36"/>
      <c r="L57" s="77"/>
    </row>
    <row r="58" spans="1:6" s="14" customFormat="1" ht="14.25">
      <c r="A58" s="33"/>
      <c r="B58" s="37" t="s">
        <v>38</v>
      </c>
      <c r="C58" s="37"/>
      <c r="D58" s="34"/>
      <c r="E58" s="34"/>
      <c r="F58" s="35"/>
    </row>
    <row r="59" ht="13.5" thickBot="1"/>
    <row r="60" spans="1:11" s="39" customFormat="1" ht="51.75" thickBot="1">
      <c r="A60" s="8" t="s">
        <v>39</v>
      </c>
      <c r="B60" s="221" t="s">
        <v>88</v>
      </c>
      <c r="C60" s="222"/>
      <c r="D60" s="223"/>
      <c r="E60" s="224"/>
      <c r="F60" s="225"/>
      <c r="G60" s="167" t="s">
        <v>40</v>
      </c>
      <c r="H60" s="38" t="s">
        <v>41</v>
      </c>
      <c r="I60" s="38" t="s">
        <v>42</v>
      </c>
      <c r="J60" s="8" t="s">
        <v>89</v>
      </c>
      <c r="K60" s="103"/>
    </row>
    <row r="61" spans="1:10" ht="12.75">
      <c r="A61" s="40"/>
      <c r="B61" s="78"/>
      <c r="C61" s="79"/>
      <c r="D61" s="79"/>
      <c r="E61" s="237"/>
      <c r="F61" s="238"/>
      <c r="G61" s="41"/>
      <c r="H61" s="42"/>
      <c r="I61" s="42"/>
      <c r="J61" s="42"/>
    </row>
    <row r="62" spans="1:10" s="46" customFormat="1" ht="15.75">
      <c r="A62" s="43" t="s">
        <v>43</v>
      </c>
      <c r="B62" s="91" t="s">
        <v>44</v>
      </c>
      <c r="C62" s="81"/>
      <c r="D62" s="81"/>
      <c r="E62" s="219"/>
      <c r="F62" s="220"/>
      <c r="G62" s="44"/>
      <c r="H62" s="43"/>
      <c r="I62" s="43"/>
      <c r="J62" s="45"/>
    </row>
    <row r="63" spans="1:10" ht="12.75">
      <c r="A63" s="47"/>
      <c r="B63" s="160" t="s">
        <v>7</v>
      </c>
      <c r="C63" s="161"/>
      <c r="D63" s="161"/>
      <c r="E63" s="239"/>
      <c r="F63" s="241"/>
      <c r="G63" s="178"/>
      <c r="H63" s="47"/>
      <c r="I63" s="47"/>
      <c r="J63" s="23"/>
    </row>
    <row r="64" spans="1:10" ht="12.75" customHeight="1">
      <c r="A64" s="47"/>
      <c r="B64" s="53" t="s">
        <v>217</v>
      </c>
      <c r="C64" s="193"/>
      <c r="D64" s="194"/>
      <c r="E64" s="53" t="s">
        <v>218</v>
      </c>
      <c r="F64" s="159"/>
      <c r="G64" s="192">
        <v>42390</v>
      </c>
      <c r="H64" s="47" t="s">
        <v>200</v>
      </c>
      <c r="I64" s="53">
        <v>100</v>
      </c>
      <c r="J64" s="100">
        <v>3000</v>
      </c>
    </row>
    <row r="65" spans="1:10" ht="12.75" customHeight="1">
      <c r="A65" s="47"/>
      <c r="B65" s="53" t="s">
        <v>217</v>
      </c>
      <c r="C65" s="193"/>
      <c r="D65" s="194"/>
      <c r="E65" s="53" t="s">
        <v>218</v>
      </c>
      <c r="F65" s="159"/>
      <c r="G65" s="192">
        <v>42399</v>
      </c>
      <c r="H65" s="47" t="s">
        <v>200</v>
      </c>
      <c r="I65" s="53">
        <v>100</v>
      </c>
      <c r="J65" s="100">
        <v>3000</v>
      </c>
    </row>
    <row r="66" spans="1:10" ht="12.75" customHeight="1">
      <c r="A66" s="47"/>
      <c r="B66" s="53" t="s">
        <v>217</v>
      </c>
      <c r="C66" s="193"/>
      <c r="D66" s="194"/>
      <c r="E66" s="53" t="s">
        <v>218</v>
      </c>
      <c r="F66" s="159"/>
      <c r="G66" s="192">
        <v>42385</v>
      </c>
      <c r="H66" s="47" t="s">
        <v>200</v>
      </c>
      <c r="I66" s="53">
        <v>156</v>
      </c>
      <c r="J66" s="100">
        <v>5400</v>
      </c>
    </row>
    <row r="67" spans="1:10" ht="12.75" customHeight="1">
      <c r="A67" s="47"/>
      <c r="B67" s="53" t="s">
        <v>199</v>
      </c>
      <c r="C67" s="193"/>
      <c r="D67" s="194"/>
      <c r="E67" s="53" t="s">
        <v>195</v>
      </c>
      <c r="F67" s="159"/>
      <c r="G67" s="192">
        <v>42517</v>
      </c>
      <c r="H67" s="47"/>
      <c r="I67" s="53"/>
      <c r="J67" s="100">
        <v>3513.96</v>
      </c>
    </row>
    <row r="68" spans="1:10" ht="12.75" customHeight="1">
      <c r="A68" s="47"/>
      <c r="B68" s="53" t="s">
        <v>280</v>
      </c>
      <c r="C68" s="193"/>
      <c r="D68" s="194"/>
      <c r="E68" s="53" t="s">
        <v>218</v>
      </c>
      <c r="F68" s="159"/>
      <c r="G68" s="192">
        <v>42522</v>
      </c>
      <c r="H68" s="47" t="s">
        <v>53</v>
      </c>
      <c r="I68" s="53"/>
      <c r="J68" s="100">
        <v>24557.41</v>
      </c>
    </row>
    <row r="69" spans="1:10" ht="12.75" customHeight="1">
      <c r="A69" s="47"/>
      <c r="B69" s="53" t="s">
        <v>199</v>
      </c>
      <c r="C69" s="193"/>
      <c r="D69" s="194"/>
      <c r="E69" s="53" t="s">
        <v>195</v>
      </c>
      <c r="F69" s="159"/>
      <c r="G69" s="192">
        <v>42579</v>
      </c>
      <c r="H69" s="47" t="s">
        <v>200</v>
      </c>
      <c r="I69" s="53">
        <v>1362</v>
      </c>
      <c r="J69" s="100">
        <v>3513.96</v>
      </c>
    </row>
    <row r="70" spans="1:10" ht="12.75" customHeight="1">
      <c r="A70" s="47"/>
      <c r="B70" s="53" t="s">
        <v>349</v>
      </c>
      <c r="C70" s="193"/>
      <c r="D70" s="194"/>
      <c r="E70" s="53" t="s">
        <v>159</v>
      </c>
      <c r="F70" s="159"/>
      <c r="G70" s="192">
        <v>42565</v>
      </c>
      <c r="H70" s="47"/>
      <c r="I70" s="53"/>
      <c r="J70" s="100">
        <v>15000</v>
      </c>
    </row>
    <row r="71" spans="1:10" ht="12.75">
      <c r="A71" s="47"/>
      <c r="B71" s="53" t="s">
        <v>227</v>
      </c>
      <c r="C71" s="190"/>
      <c r="D71" s="191"/>
      <c r="E71" s="53" t="s">
        <v>159</v>
      </c>
      <c r="F71" s="131"/>
      <c r="G71" s="192">
        <v>42690</v>
      </c>
      <c r="H71" s="47" t="s">
        <v>90</v>
      </c>
      <c r="I71" s="53">
        <v>100</v>
      </c>
      <c r="J71" s="100">
        <v>3000</v>
      </c>
    </row>
    <row r="72" spans="1:10" ht="12" customHeight="1">
      <c r="A72" s="47"/>
      <c r="B72" s="53" t="s">
        <v>227</v>
      </c>
      <c r="C72" s="190"/>
      <c r="D72" s="191"/>
      <c r="E72" s="53" t="s">
        <v>218</v>
      </c>
      <c r="F72" s="159"/>
      <c r="G72" s="192">
        <v>42712</v>
      </c>
      <c r="H72" s="47" t="s">
        <v>90</v>
      </c>
      <c r="I72" s="53">
        <v>120</v>
      </c>
      <c r="J72" s="100">
        <v>4200</v>
      </c>
    </row>
    <row r="73" spans="1:10" ht="12.75">
      <c r="A73" s="47"/>
      <c r="B73" s="53" t="s">
        <v>227</v>
      </c>
      <c r="C73" s="190"/>
      <c r="D73" s="191"/>
      <c r="E73" s="53" t="s">
        <v>218</v>
      </c>
      <c r="F73" s="131"/>
      <c r="G73" s="192">
        <v>42710</v>
      </c>
      <c r="H73" s="47" t="s">
        <v>90</v>
      </c>
      <c r="I73" s="53">
        <v>120</v>
      </c>
      <c r="J73" s="100">
        <v>4200</v>
      </c>
    </row>
    <row r="74" spans="1:10" ht="12.75">
      <c r="A74" s="47"/>
      <c r="B74" s="53" t="s">
        <v>260</v>
      </c>
      <c r="C74" s="158"/>
      <c r="D74" s="159"/>
      <c r="E74" s="53"/>
      <c r="F74" s="159"/>
      <c r="G74" s="192">
        <v>42734</v>
      </c>
      <c r="H74" s="47"/>
      <c r="I74" s="53"/>
      <c r="J74" s="100">
        <v>11680</v>
      </c>
    </row>
    <row r="75" spans="1:10" ht="12.75" customHeight="1">
      <c r="A75" s="47"/>
      <c r="B75" s="53" t="s">
        <v>212</v>
      </c>
      <c r="C75" s="193"/>
      <c r="D75" s="194"/>
      <c r="E75" s="53"/>
      <c r="F75" s="131"/>
      <c r="G75" s="192">
        <v>42734</v>
      </c>
      <c r="H75" s="47"/>
      <c r="I75" s="53"/>
      <c r="J75" s="100">
        <v>1846</v>
      </c>
    </row>
    <row r="76" spans="1:10" ht="12.75">
      <c r="A76" s="47"/>
      <c r="B76" s="53" t="s">
        <v>213</v>
      </c>
      <c r="C76" s="190"/>
      <c r="D76" s="191"/>
      <c r="E76" s="53"/>
      <c r="F76" s="191"/>
      <c r="G76" s="192">
        <v>42734</v>
      </c>
      <c r="H76" s="47"/>
      <c r="I76" s="53"/>
      <c r="J76" s="100">
        <v>1238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SUM(J64:J76)</f>
        <v>84149.32999999999</v>
      </c>
      <c r="K77" s="61"/>
    </row>
    <row r="78" spans="1:11" s="46" customFormat="1" ht="15.75">
      <c r="A78" s="43" t="s">
        <v>47</v>
      </c>
      <c r="B78" s="249" t="s">
        <v>48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1" ht="12.75">
      <c r="A80" s="47"/>
      <c r="B80" s="233"/>
      <c r="C80" s="234"/>
      <c r="D80" s="234"/>
      <c r="E80" s="234"/>
      <c r="F80" s="235"/>
      <c r="G80" s="169"/>
      <c r="H80" s="47"/>
      <c r="I80" s="47"/>
      <c r="J80" s="100"/>
      <c r="K80" s="32"/>
    </row>
    <row r="81" spans="1:11" ht="12.75">
      <c r="A81" s="47"/>
      <c r="B81" s="170"/>
      <c r="C81" s="171"/>
      <c r="D81" s="171"/>
      <c r="E81" s="171"/>
      <c r="F81" s="172"/>
      <c r="G81" s="169"/>
      <c r="H81" s="47"/>
      <c r="I81" s="47"/>
      <c r="J81" s="101"/>
      <c r="K81" s="32"/>
    </row>
    <row r="82" spans="1:11" ht="14.25" customHeight="1">
      <c r="A82" s="47"/>
      <c r="B82" s="239"/>
      <c r="C82" s="240"/>
      <c r="D82" s="240"/>
      <c r="E82" s="240"/>
      <c r="F82" s="241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0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5">
    <mergeCell ref="J38:K38"/>
    <mergeCell ref="J39:K39"/>
    <mergeCell ref="J40:K40"/>
    <mergeCell ref="E61:F61"/>
    <mergeCell ref="J41:K41"/>
    <mergeCell ref="B60:F60"/>
    <mergeCell ref="E62:F62"/>
    <mergeCell ref="E63:F63"/>
    <mergeCell ref="D90:F90"/>
    <mergeCell ref="B77:F77"/>
    <mergeCell ref="B78:F78"/>
    <mergeCell ref="B79:F79"/>
    <mergeCell ref="B80:F80"/>
    <mergeCell ref="B82:F82"/>
    <mergeCell ref="B83:F83"/>
  </mergeCells>
  <hyperlinks>
    <hyperlink ref="K5" r:id="rId1" display="www.jreu-21-kaluga.ru"/>
  </hyperlinks>
  <printOptions/>
  <pageMargins left="0.7086614173228347" right="0.23" top="0.24" bottom="0.32" header="0.2" footer="0.19"/>
  <pageSetup fitToHeight="3" fitToWidth="1" horizontalDpi="600" verticalDpi="600" orientation="landscape" paperSize="9" scale="91"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1"/>
  <sheetViews>
    <sheetView zoomScalePageLayoutView="0" workbookViewId="0" topLeftCell="A43">
      <selection activeCell="A47" sqref="A47:IV50"/>
    </sheetView>
  </sheetViews>
  <sheetFormatPr defaultColWidth="9.140625" defaultRowHeight="15"/>
  <cols>
    <col min="1" max="1" width="6.851562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57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60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4725.3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'[27]Лист1'!B10</f>
        <v>4725.3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428678.99600000004</v>
      </c>
      <c r="G22" s="12">
        <v>418053.7</v>
      </c>
      <c r="H22" s="12">
        <v>425843.81600000005</v>
      </c>
      <c r="I22" s="12">
        <v>-7790.114533501535</v>
      </c>
      <c r="J22" s="12">
        <v>10625.294533501536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79951.856</v>
      </c>
      <c r="G24" s="22">
        <v>77970.15840418548</v>
      </c>
      <c r="H24" s="22">
        <v>77116.676</v>
      </c>
      <c r="I24" s="22">
        <v>853.4824041854849</v>
      </c>
      <c r="J24" s="22">
        <v>1981.697595814515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18145.152</v>
      </c>
      <c r="G25" s="23">
        <v>17695.40379035132</v>
      </c>
      <c r="H25" s="23">
        <v>18145.152</v>
      </c>
      <c r="I25" s="23">
        <v>-449.7482096486783</v>
      </c>
      <c r="J25" s="23">
        <v>449.7482096486783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5670.36</v>
      </c>
      <c r="G26" s="23">
        <v>5529.813684484788</v>
      </c>
      <c r="H26" s="23">
        <v>5670.36</v>
      </c>
      <c r="I26" s="23">
        <v>-140.54631551521197</v>
      </c>
      <c r="J26" s="23">
        <v>140.54631551521197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4536.288</v>
      </c>
      <c r="G27" s="23">
        <v>4423.85094758783</v>
      </c>
      <c r="H27" s="23">
        <v>4536.288</v>
      </c>
      <c r="I27" s="23">
        <v>-112.43705241216958</v>
      </c>
      <c r="J27" s="23">
        <v>112.43705241216958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48764.87600000001</v>
      </c>
      <c r="G28" s="23">
        <v>47556.18313951916</v>
      </c>
      <c r="H28" s="23">
        <v>48764.87600000001</v>
      </c>
      <c r="I28" s="23">
        <v>-1208.692860480849</v>
      </c>
      <c r="J28" s="23">
        <v>1208.692860480849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2835.18</v>
      </c>
      <c r="G29" s="23">
        <v>2764.906842242394</v>
      </c>
      <c r="H29" s="23">
        <v>0</v>
      </c>
      <c r="I29" s="23">
        <v>2764.906842242394</v>
      </c>
      <c r="J29" s="23">
        <v>70.27315775760599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148563.43200000003</v>
      </c>
      <c r="G30" s="22">
        <v>144881.12</v>
      </c>
      <c r="H30" s="22">
        <v>148563.43200000003</v>
      </c>
      <c r="I30" s="23">
        <v>-3682.3120000000345</v>
      </c>
      <c r="J30" s="23">
        <v>3682.3120000000345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135521.60400000002</v>
      </c>
      <c r="G31" s="23">
        <v>132162.54705918644</v>
      </c>
      <c r="H31" s="23">
        <v>135521.60400000002</v>
      </c>
      <c r="I31" s="23">
        <v>-3359.056940813578</v>
      </c>
      <c r="J31" s="23">
        <v>3359.056940813578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64642.104000000014</v>
      </c>
      <c r="G32" s="23">
        <v>63039.87600312661</v>
      </c>
      <c r="H32" s="23">
        <v>64642.104000000014</v>
      </c>
      <c r="I32" s="23">
        <v>-1602.2279968734074</v>
      </c>
      <c r="J32" s="23">
        <v>1602.2279968734074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168976.68</v>
      </c>
      <c r="G33" s="12">
        <v>167677.31</v>
      </c>
      <c r="H33" s="12">
        <v>168976.68</v>
      </c>
      <c r="I33" s="12">
        <v>-1299.3699999999953</v>
      </c>
      <c r="J33" s="12">
        <v>1299.3699999999953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81071.87</v>
      </c>
      <c r="F34" s="12">
        <v>93564.24</v>
      </c>
      <c r="G34" s="12">
        <v>94499.98</v>
      </c>
      <c r="H34" s="12">
        <v>194587.03</v>
      </c>
      <c r="I34" s="12">
        <v>-7340.340000000007</v>
      </c>
      <c r="J34" s="12">
        <v>-935.7399999999907</v>
      </c>
      <c r="K34" s="63"/>
    </row>
    <row r="35" spans="1:11" s="92" customFormat="1" ht="15.75" customHeight="1">
      <c r="A35" s="93"/>
      <c r="B35" s="94" t="s">
        <v>148</v>
      </c>
      <c r="C35" s="95"/>
      <c r="D35" s="96"/>
      <c r="E35" s="97"/>
      <c r="F35" s="98"/>
      <c r="G35" s="98"/>
      <c r="H35" s="98"/>
      <c r="I35" s="98"/>
      <c r="J35" s="98" t="s">
        <v>36</v>
      </c>
      <c r="K35" s="99"/>
    </row>
    <row r="36" spans="1:11" s="92" customFormat="1" ht="15.75" customHeight="1">
      <c r="A36" s="93"/>
      <c r="B36" s="94" t="s">
        <v>149</v>
      </c>
      <c r="C36" s="95"/>
      <c r="D36" s="96"/>
      <c r="E36" s="97"/>
      <c r="F36" s="98"/>
      <c r="G36" s="98"/>
      <c r="H36" s="98"/>
      <c r="I36" s="98">
        <v>11674.84</v>
      </c>
      <c r="J36" s="98" t="s">
        <v>36</v>
      </c>
      <c r="K36" s="98"/>
    </row>
    <row r="37" spans="1:11" s="56" customFormat="1" ht="30" customHeight="1" thickBot="1">
      <c r="A37" s="58"/>
      <c r="B37" s="59"/>
      <c r="C37" s="59"/>
      <c r="D37" s="60"/>
      <c r="E37" s="57"/>
      <c r="F37" s="55"/>
      <c r="G37" s="55"/>
      <c r="H37" s="55"/>
      <c r="I37" s="55"/>
      <c r="J37" s="55"/>
      <c r="K37" s="68"/>
    </row>
    <row r="38" spans="1:11" s="56" customFormat="1" ht="90" thickBot="1">
      <c r="A38" s="69" t="s">
        <v>30</v>
      </c>
      <c r="B38" s="70" t="s">
        <v>31</v>
      </c>
      <c r="C38" s="8" t="s">
        <v>65</v>
      </c>
      <c r="D38" s="8" t="str">
        <f>D20</f>
        <v>Тариф  на 31.12.16</v>
      </c>
      <c r="E38" s="8" t="s">
        <v>188</v>
      </c>
      <c r="F38" s="8" t="s">
        <v>189</v>
      </c>
      <c r="G38" s="8" t="s">
        <v>190</v>
      </c>
      <c r="H38" s="8" t="s">
        <v>191</v>
      </c>
      <c r="I38" s="8" t="s">
        <v>186</v>
      </c>
      <c r="J38" s="226" t="s">
        <v>66</v>
      </c>
      <c r="K38" s="227"/>
    </row>
    <row r="39" spans="1:11" s="21" customFormat="1" ht="15">
      <c r="A39" s="71"/>
      <c r="B39" s="72" t="s">
        <v>7</v>
      </c>
      <c r="C39" s="72"/>
      <c r="D39" s="73"/>
      <c r="E39" s="74"/>
      <c r="F39" s="74"/>
      <c r="G39" s="74"/>
      <c r="H39" s="74"/>
      <c r="I39" s="74"/>
      <c r="J39" s="251"/>
      <c r="K39" s="252"/>
    </row>
    <row r="40" spans="1:11" ht="55.5" customHeight="1">
      <c r="A40" s="17"/>
      <c r="B40" s="18" t="s">
        <v>32</v>
      </c>
      <c r="C40" s="18" t="s">
        <v>82</v>
      </c>
      <c r="D40" s="27" t="s">
        <v>240</v>
      </c>
      <c r="E40" s="23">
        <v>589790.06</v>
      </c>
      <c r="F40" s="23">
        <v>577019.25</v>
      </c>
      <c r="G40" s="23">
        <v>589790.06</v>
      </c>
      <c r="H40" s="23">
        <v>-12770.810000000056</v>
      </c>
      <c r="I40" s="23">
        <v>12770.810000000056</v>
      </c>
      <c r="J40" s="247" t="s">
        <v>83</v>
      </c>
      <c r="K40" s="248"/>
    </row>
    <row r="41" spans="1:11" ht="34.5" customHeight="1">
      <c r="A41" s="17"/>
      <c r="B41" s="18" t="s">
        <v>35</v>
      </c>
      <c r="C41" s="18" t="s">
        <v>86</v>
      </c>
      <c r="D41" s="27">
        <v>1320.25</v>
      </c>
      <c r="E41" s="23">
        <v>1129442.75</v>
      </c>
      <c r="F41" s="23">
        <v>1060067.09</v>
      </c>
      <c r="G41" s="23">
        <v>1129442.75</v>
      </c>
      <c r="H41" s="23">
        <v>-69375.65999999992</v>
      </c>
      <c r="I41" s="23">
        <v>69375.65999999992</v>
      </c>
      <c r="J41" s="229" t="s">
        <v>95</v>
      </c>
      <c r="K41" s="229"/>
    </row>
    <row r="42" spans="1:12" ht="12.75" customHeight="1">
      <c r="A42" s="28"/>
      <c r="B42" s="29"/>
      <c r="C42" s="29"/>
      <c r="D42" s="30"/>
      <c r="E42" s="32"/>
      <c r="F42" s="32"/>
      <c r="G42" s="32"/>
      <c r="H42" s="32"/>
      <c r="I42" s="32"/>
      <c r="J42" s="32"/>
      <c r="K42" s="104"/>
      <c r="L42" s="104"/>
    </row>
    <row r="43" spans="1:10" s="110" customFormat="1" ht="12">
      <c r="A43" s="107"/>
      <c r="B43" s="117" t="s">
        <v>157</v>
      </c>
      <c r="C43" s="117"/>
      <c r="D43" s="117"/>
      <c r="E43" s="117"/>
      <c r="F43" s="117"/>
      <c r="G43" s="118"/>
      <c r="H43" s="117"/>
      <c r="I43" s="117"/>
      <c r="J43" s="117"/>
    </row>
    <row r="44" spans="1:12" ht="12.75" customHeight="1">
      <c r="A44" s="28"/>
      <c r="B44" s="122" t="s">
        <v>158</v>
      </c>
      <c r="C44" s="29"/>
      <c r="D44" s="30"/>
      <c r="E44" s="30"/>
      <c r="F44" s="31"/>
      <c r="G44" s="32"/>
      <c r="H44" s="32"/>
      <c r="I44" s="32"/>
      <c r="J44" s="32"/>
      <c r="K44" s="32"/>
      <c r="L44" s="76"/>
    </row>
    <row r="45" spans="1:12" s="54" customFormat="1" ht="12.75" customHeight="1">
      <c r="A45" s="28"/>
      <c r="B45" s="122"/>
      <c r="C45" s="122"/>
      <c r="D45" s="30"/>
      <c r="E45" s="30"/>
      <c r="F45" s="31"/>
      <c r="G45" s="32"/>
      <c r="H45" s="32"/>
      <c r="I45" s="32"/>
      <c r="J45" s="32"/>
      <c r="K45" s="32"/>
      <c r="L45" s="123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2"/>
      <c r="G57" s="1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24.75" customHeight="1">
      <c r="A68" s="192"/>
      <c r="B68" s="53" t="s">
        <v>217</v>
      </c>
      <c r="C68" s="53"/>
      <c r="D68" s="53"/>
      <c r="E68" s="53" t="s">
        <v>218</v>
      </c>
      <c r="F68" s="159"/>
      <c r="G68" s="192">
        <v>42396</v>
      </c>
      <c r="H68" s="47" t="s">
        <v>200</v>
      </c>
      <c r="I68" s="53">
        <v>136</v>
      </c>
      <c r="J68" s="100">
        <v>4700</v>
      </c>
    </row>
    <row r="69" spans="1:10" ht="12.75" customHeight="1">
      <c r="A69" s="192"/>
      <c r="B69" s="53" t="s">
        <v>350</v>
      </c>
      <c r="C69" s="53"/>
      <c r="D69" s="53"/>
      <c r="E69" s="53" t="s">
        <v>165</v>
      </c>
      <c r="F69" s="159"/>
      <c r="G69" s="192">
        <v>42401</v>
      </c>
      <c r="H69" s="47" t="s">
        <v>53</v>
      </c>
      <c r="I69" s="53">
        <v>12</v>
      </c>
      <c r="J69" s="100">
        <v>160085.47</v>
      </c>
    </row>
    <row r="70" spans="1:10" ht="12.75" customHeight="1">
      <c r="A70" s="192"/>
      <c r="B70" s="53" t="s">
        <v>199</v>
      </c>
      <c r="C70" s="53"/>
      <c r="D70" s="53"/>
      <c r="E70" s="53" t="s">
        <v>195</v>
      </c>
      <c r="F70" s="159"/>
      <c r="G70" s="192">
        <v>42521</v>
      </c>
      <c r="H70" s="47"/>
      <c r="I70" s="53"/>
      <c r="J70" s="100">
        <v>3917.6</v>
      </c>
    </row>
    <row r="71" spans="1:10" ht="12.75" customHeight="1">
      <c r="A71" s="192"/>
      <c r="B71" s="53" t="s">
        <v>199</v>
      </c>
      <c r="C71" s="53"/>
      <c r="D71" s="53"/>
      <c r="E71" s="53" t="s">
        <v>195</v>
      </c>
      <c r="F71" s="159"/>
      <c r="G71" s="192">
        <v>42584</v>
      </c>
      <c r="H71" s="47" t="s">
        <v>200</v>
      </c>
      <c r="I71" s="53">
        <v>1660</v>
      </c>
      <c r="J71" s="100">
        <v>3513.96</v>
      </c>
    </row>
    <row r="72" spans="1:10" ht="12.75" customHeight="1">
      <c r="A72" s="192"/>
      <c r="B72" s="53" t="s">
        <v>227</v>
      </c>
      <c r="C72" s="53"/>
      <c r="D72" s="53"/>
      <c r="E72" s="53" t="s">
        <v>159</v>
      </c>
      <c r="F72" s="159"/>
      <c r="G72" s="192">
        <v>42688</v>
      </c>
      <c r="H72" s="47" t="s">
        <v>90</v>
      </c>
      <c r="I72" s="53">
        <v>100</v>
      </c>
      <c r="J72" s="100">
        <v>3000</v>
      </c>
    </row>
    <row r="73" spans="1:10" ht="12.75" customHeight="1">
      <c r="A73" s="192"/>
      <c r="B73" s="53" t="s">
        <v>227</v>
      </c>
      <c r="C73" s="53"/>
      <c r="D73" s="53"/>
      <c r="E73" s="53" t="s">
        <v>159</v>
      </c>
      <c r="F73" s="159"/>
      <c r="G73" s="192">
        <v>42676</v>
      </c>
      <c r="H73" s="47" t="s">
        <v>90</v>
      </c>
      <c r="I73" s="53">
        <v>100</v>
      </c>
      <c r="J73" s="100">
        <v>3000</v>
      </c>
    </row>
    <row r="74" spans="1:10" ht="12.75" customHeight="1">
      <c r="A74" s="192"/>
      <c r="B74" s="53" t="s">
        <v>227</v>
      </c>
      <c r="C74" s="53"/>
      <c r="D74" s="53"/>
      <c r="E74" s="53" t="s">
        <v>218</v>
      </c>
      <c r="F74" s="159"/>
      <c r="G74" s="192">
        <v>42717</v>
      </c>
      <c r="H74" s="47" t="s">
        <v>90</v>
      </c>
      <c r="I74" s="53">
        <v>100</v>
      </c>
      <c r="J74" s="100">
        <v>3000</v>
      </c>
    </row>
    <row r="75" spans="1:10" ht="12.75" customHeight="1">
      <c r="A75" s="192"/>
      <c r="B75" s="53" t="s">
        <v>260</v>
      </c>
      <c r="C75" s="53"/>
      <c r="D75" s="53"/>
      <c r="E75" s="53"/>
      <c r="F75" s="159"/>
      <c r="G75" s="192">
        <v>42734</v>
      </c>
      <c r="H75" s="47"/>
      <c r="I75" s="53"/>
      <c r="J75" s="100">
        <v>2572</v>
      </c>
    </row>
    <row r="76" spans="1:10" ht="12.75" customHeight="1">
      <c r="A76" s="192"/>
      <c r="B76" s="53" t="s">
        <v>212</v>
      </c>
      <c r="C76" s="53"/>
      <c r="D76" s="53"/>
      <c r="E76" s="53"/>
      <c r="F76" s="172"/>
      <c r="G76" s="192">
        <v>42734</v>
      </c>
      <c r="H76" s="47"/>
      <c r="I76" s="53"/>
      <c r="J76" s="100">
        <v>3688</v>
      </c>
    </row>
    <row r="77" spans="1:10" ht="12.75" customHeight="1">
      <c r="A77" s="192"/>
      <c r="B77" s="53" t="s">
        <v>213</v>
      </c>
      <c r="C77" s="53"/>
      <c r="D77" s="53"/>
      <c r="E77" s="53"/>
      <c r="F77" s="172"/>
      <c r="G77" s="192">
        <v>42734</v>
      </c>
      <c r="H77" s="47"/>
      <c r="I77" s="53"/>
      <c r="J77" s="100">
        <v>7110</v>
      </c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SUM(J68:J77)</f>
        <v>194587.03</v>
      </c>
      <c r="K78" s="61"/>
    </row>
    <row r="79" spans="1:11" s="46" customFormat="1" ht="15.75">
      <c r="A79" s="43" t="s">
        <v>47</v>
      </c>
      <c r="B79" s="249" t="s">
        <v>48</v>
      </c>
      <c r="C79" s="249"/>
      <c r="D79" s="249"/>
      <c r="E79" s="249"/>
      <c r="F79" s="249"/>
      <c r="G79" s="168"/>
      <c r="H79" s="43"/>
      <c r="I79" s="43"/>
      <c r="J79" s="43"/>
      <c r="K79" s="61"/>
    </row>
    <row r="80" spans="1:11" ht="12.75">
      <c r="A80" s="47"/>
      <c r="B80" s="232" t="s">
        <v>7</v>
      </c>
      <c r="C80" s="232"/>
      <c r="D80" s="232"/>
      <c r="E80" s="232"/>
      <c r="F80" s="232"/>
      <c r="G80" s="169"/>
      <c r="H80" s="47"/>
      <c r="I80" s="47"/>
      <c r="J80" s="47"/>
      <c r="K80" s="32"/>
    </row>
    <row r="81" spans="1:11" ht="17.25" customHeight="1">
      <c r="A81" s="47"/>
      <c r="B81" s="259"/>
      <c r="C81" s="260"/>
      <c r="D81" s="260"/>
      <c r="E81" s="161"/>
      <c r="F81" s="162"/>
      <c r="G81" s="163"/>
      <c r="H81" s="47"/>
      <c r="I81" s="47"/>
      <c r="J81" s="100"/>
      <c r="K81" s="32"/>
    </row>
    <row r="82" spans="1:11" ht="12.75">
      <c r="A82" s="47"/>
      <c r="B82" s="233"/>
      <c r="C82" s="234"/>
      <c r="D82" s="234"/>
      <c r="E82" s="171"/>
      <c r="F82" s="172"/>
      <c r="G82" s="169"/>
      <c r="H82" s="47"/>
      <c r="I82" s="47"/>
      <c r="J82" s="100"/>
      <c r="K82" s="32"/>
    </row>
    <row r="83" spans="1:11" ht="14.25" customHeight="1">
      <c r="A83" s="47"/>
      <c r="B83" s="239"/>
      <c r="C83" s="240"/>
      <c r="D83" s="240"/>
      <c r="E83" s="240"/>
      <c r="F83" s="241"/>
      <c r="G83" s="18"/>
      <c r="H83" s="47"/>
      <c r="I83" s="47"/>
      <c r="J83" s="101"/>
      <c r="K83" s="32"/>
    </row>
    <row r="84" spans="1:11" s="46" customFormat="1" ht="12.75">
      <c r="A84" s="43"/>
      <c r="B84" s="236" t="s">
        <v>46</v>
      </c>
      <c r="C84" s="236"/>
      <c r="D84" s="236"/>
      <c r="E84" s="236"/>
      <c r="F84" s="236"/>
      <c r="G84" s="166"/>
      <c r="H84" s="43"/>
      <c r="I84" s="43"/>
      <c r="J84" s="82">
        <f>J81+J82</f>
        <v>0</v>
      </c>
      <c r="K84" s="61"/>
    </row>
    <row r="85" ht="12.75">
      <c r="K85" s="54"/>
    </row>
    <row r="87" spans="1:8" s="21" customFormat="1" ht="15">
      <c r="A87" s="48"/>
      <c r="B87" s="49" t="s">
        <v>160</v>
      </c>
      <c r="C87" s="49"/>
      <c r="D87" s="49"/>
      <c r="E87" s="49"/>
      <c r="F87" s="49"/>
      <c r="H87" s="196" t="s">
        <v>214</v>
      </c>
    </row>
    <row r="88" spans="1:6" s="21" customFormat="1" ht="15">
      <c r="A88" s="48"/>
      <c r="B88" s="50"/>
      <c r="C88" s="50"/>
      <c r="D88" s="50"/>
      <c r="E88" s="50"/>
      <c r="F88" s="50"/>
    </row>
    <row r="89" spans="1:6" s="21" customFormat="1" ht="15">
      <c r="A89" s="48"/>
      <c r="B89" s="50"/>
      <c r="C89" s="50"/>
      <c r="D89" s="50"/>
      <c r="E89" s="50"/>
      <c r="F89" s="50"/>
    </row>
    <row r="90" spans="1:6" s="49" customFormat="1" ht="15">
      <c r="A90" s="48"/>
      <c r="B90" s="49" t="s">
        <v>45</v>
      </c>
      <c r="D90" s="49" t="s">
        <v>161</v>
      </c>
      <c r="F90" s="49" t="s">
        <v>162</v>
      </c>
    </row>
    <row r="91" spans="1:6" s="49" customFormat="1" ht="18">
      <c r="A91" s="48"/>
      <c r="D91" s="230" t="s">
        <v>49</v>
      </c>
      <c r="E91" s="230"/>
      <c r="F91" s="230"/>
    </row>
    <row r="92" s="49" customFormat="1" ht="15">
      <c r="A92" s="48"/>
    </row>
    <row r="93" s="49" customFormat="1" ht="15">
      <c r="A93" s="48"/>
    </row>
    <row r="94" spans="1:2" s="49" customFormat="1" ht="15">
      <c r="A94" s="48"/>
      <c r="B94" s="49" t="s">
        <v>50</v>
      </c>
    </row>
    <row r="95" spans="1:7" s="49" customFormat="1" ht="18">
      <c r="A95" s="48"/>
      <c r="D95" s="51" t="s">
        <v>51</v>
      </c>
      <c r="E95" s="51"/>
      <c r="G95" s="51"/>
    </row>
    <row r="96" s="49" customFormat="1" ht="15">
      <c r="A96" s="48"/>
    </row>
    <row r="97" s="49" customFormat="1" ht="15">
      <c r="A97" s="48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</sheetData>
  <sheetProtection/>
  <mergeCells count="16">
    <mergeCell ref="B64:F64"/>
    <mergeCell ref="E67:F67"/>
    <mergeCell ref="E66:F66"/>
    <mergeCell ref="E65:F65"/>
    <mergeCell ref="B84:F84"/>
    <mergeCell ref="J38:K38"/>
    <mergeCell ref="J39:K39"/>
    <mergeCell ref="J40:K40"/>
    <mergeCell ref="J41:K41"/>
    <mergeCell ref="D91:F91"/>
    <mergeCell ref="B78:F78"/>
    <mergeCell ref="B79:F79"/>
    <mergeCell ref="B80:F80"/>
    <mergeCell ref="B81:D81"/>
    <mergeCell ref="B82:D82"/>
    <mergeCell ref="B83:F83"/>
  </mergeCells>
  <hyperlinks>
    <hyperlink ref="K5" r:id="rId1" display="www.jreu-21-kaluga.ru"/>
  </hyperlinks>
  <printOptions/>
  <pageMargins left="0.7086614173228347" right="0.2" top="0.31" bottom="0.22" header="0.2" footer="0.19"/>
  <pageSetup fitToHeight="3" fitToWidth="1" horizontalDpi="600" verticalDpi="600" orientation="landscape" paperSize="9" scale="90"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9"/>
  <sheetViews>
    <sheetView zoomScalePageLayoutView="0" workbookViewId="0" topLeftCell="A61">
      <selection activeCell="A1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0" ht="14.25">
      <c r="B2" s="2" t="s">
        <v>0</v>
      </c>
      <c r="C2" s="2"/>
      <c r="D2" s="2"/>
      <c r="E2" s="2"/>
      <c r="G2" s="2"/>
      <c r="H2" s="2"/>
      <c r="I2" s="2"/>
      <c r="J2" s="2" t="s">
        <v>96</v>
      </c>
    </row>
    <row r="3" spans="2:10" ht="14.25">
      <c r="B3" s="2" t="s">
        <v>1</v>
      </c>
      <c r="C3" s="2"/>
      <c r="D3" s="2"/>
      <c r="E3" s="2"/>
      <c r="G3" s="2"/>
      <c r="H3" s="2"/>
      <c r="I3" s="2"/>
      <c r="J3" s="2" t="s">
        <v>97</v>
      </c>
    </row>
    <row r="4" spans="2:10" ht="14.25">
      <c r="B4" s="2" t="s">
        <v>2</v>
      </c>
      <c r="C4" s="2"/>
      <c r="D4" s="2"/>
      <c r="E4" s="2"/>
      <c r="G4" s="2"/>
      <c r="H4" s="2"/>
      <c r="I4" s="2"/>
      <c r="J4" s="2" t="s">
        <v>98</v>
      </c>
    </row>
    <row r="5" spans="2:10" ht="15">
      <c r="B5" s="2" t="s">
        <v>179</v>
      </c>
      <c r="C5" s="2"/>
      <c r="D5" s="2"/>
      <c r="E5" s="2"/>
      <c r="F5" s="2"/>
      <c r="G5" s="2"/>
      <c r="H5" s="2"/>
      <c r="I5" s="2"/>
      <c r="J5" s="102" t="s">
        <v>156</v>
      </c>
    </row>
    <row r="6" spans="2:10" ht="15">
      <c r="B6" s="2"/>
      <c r="C6" s="2"/>
      <c r="D6" s="2"/>
      <c r="E6" s="2"/>
      <c r="F6" s="2"/>
      <c r="G6" s="2"/>
      <c r="H6" s="2"/>
      <c r="I6" s="2"/>
      <c r="J6" s="102"/>
    </row>
    <row r="7" spans="2:9" ht="14.25">
      <c r="B7" s="2" t="s">
        <v>3</v>
      </c>
      <c r="C7" s="2"/>
      <c r="D7" s="2"/>
      <c r="E7" s="2"/>
      <c r="F7" s="2"/>
      <c r="G7" s="2"/>
      <c r="H7" s="2"/>
      <c r="I7" s="2"/>
    </row>
    <row r="8" spans="2:9" ht="14.25">
      <c r="B8" s="2"/>
      <c r="C8" s="2"/>
      <c r="D8" s="2"/>
      <c r="E8" s="2"/>
      <c r="F8" s="2"/>
      <c r="G8" s="2"/>
      <c r="H8" s="2"/>
      <c r="I8" s="2"/>
    </row>
    <row r="9" spans="2:10" ht="14.25">
      <c r="B9" s="2" t="s">
        <v>4</v>
      </c>
      <c r="C9" s="2"/>
      <c r="D9" s="2"/>
      <c r="E9" s="2"/>
      <c r="F9" s="2"/>
      <c r="G9" s="2" t="s">
        <v>61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4517.3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'[28]Лист1'!B10</f>
        <v>4517.3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410224.55600000004</v>
      </c>
      <c r="G22" s="12">
        <v>399629.53</v>
      </c>
      <c r="H22" s="12">
        <v>407514.17600000004</v>
      </c>
      <c r="I22" s="12">
        <v>-7884.642280210532</v>
      </c>
      <c r="J22" s="12">
        <v>10595.02228021053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76432.496</v>
      </c>
      <c r="G24" s="22">
        <v>74458.44478702264</v>
      </c>
      <c r="H24" s="22">
        <v>73722.116</v>
      </c>
      <c r="I24" s="22">
        <v>736.3287870226527</v>
      </c>
      <c r="J24" s="22">
        <v>1974.0512129773474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17346.432</v>
      </c>
      <c r="G25" s="23">
        <v>16898.4190876593</v>
      </c>
      <c r="H25" s="23">
        <v>17346.432</v>
      </c>
      <c r="I25" s="23">
        <v>-448.0129123407023</v>
      </c>
      <c r="J25" s="23">
        <v>448.0129123407023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5420.76</v>
      </c>
      <c r="G26" s="23">
        <v>5280.75596489353</v>
      </c>
      <c r="H26" s="23">
        <v>5420.76</v>
      </c>
      <c r="I26" s="23">
        <v>-140.00403510646993</v>
      </c>
      <c r="J26" s="23">
        <v>140.00403510646993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4336.608</v>
      </c>
      <c r="G27" s="23">
        <v>4224.604771914825</v>
      </c>
      <c r="H27" s="23">
        <v>4336.608</v>
      </c>
      <c r="I27" s="23">
        <v>-112.00322808517558</v>
      </c>
      <c r="J27" s="23">
        <v>112.00322808517558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46618.31599999999</v>
      </c>
      <c r="G28" s="23">
        <v>45414.28698010823</v>
      </c>
      <c r="H28" s="23">
        <v>46618.31599999999</v>
      </c>
      <c r="I28" s="23">
        <v>-1204.0290198917646</v>
      </c>
      <c r="J28" s="23">
        <v>1204.0290198917646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2710.38</v>
      </c>
      <c r="G29" s="23">
        <v>2640.377982446765</v>
      </c>
      <c r="H29" s="23">
        <v>0</v>
      </c>
      <c r="I29" s="23">
        <v>2640.377982446765</v>
      </c>
      <c r="J29" s="23">
        <v>70.00201755323496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34.61</v>
      </c>
      <c r="E30" s="22">
        <v>0</v>
      </c>
      <c r="F30" s="23">
        <v>415.3200000000001</v>
      </c>
      <c r="G30" s="23">
        <v>404.6033720252476</v>
      </c>
      <c r="H30" s="23">
        <v>415.3200000000001</v>
      </c>
      <c r="I30" s="23">
        <v>-10.716627974752498</v>
      </c>
      <c r="J30" s="23">
        <v>10.716627974752498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142023.912</v>
      </c>
      <c r="G31" s="22">
        <v>138355.8</v>
      </c>
      <c r="H31" s="22">
        <v>142023.912</v>
      </c>
      <c r="I31" s="23">
        <v>-3668.112000000023</v>
      </c>
      <c r="J31" s="23">
        <v>3668.112000000023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129556.16400000005</v>
      </c>
      <c r="G32" s="23">
        <v>126210.0675609554</v>
      </c>
      <c r="H32" s="23">
        <v>129556.16400000005</v>
      </c>
      <c r="I32" s="23">
        <v>-3346.096439044646</v>
      </c>
      <c r="J32" s="23">
        <v>3346.096439044646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61796.66400000001</v>
      </c>
      <c r="G33" s="23">
        <v>60200.61799978625</v>
      </c>
      <c r="H33" s="23">
        <v>61796.66400000001</v>
      </c>
      <c r="I33" s="23">
        <v>-1596.0460002137625</v>
      </c>
      <c r="J33" s="23">
        <v>1596.0460002137625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161538.6</v>
      </c>
      <c r="G34" s="12">
        <v>158233.9</v>
      </c>
      <c r="H34" s="12">
        <v>161538.6</v>
      </c>
      <c r="I34" s="12">
        <v>-3304.7000000000116</v>
      </c>
      <c r="J34" s="12">
        <v>3304.7000000000116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210834.45</v>
      </c>
      <c r="F35" s="12">
        <v>89445.72</v>
      </c>
      <c r="G35" s="12">
        <v>87616.72</v>
      </c>
      <c r="H35" s="12">
        <v>306251.57</v>
      </c>
      <c r="I35" s="12">
        <v>-7800.399999999994</v>
      </c>
      <c r="J35" s="12">
        <v>1829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-50304.95</v>
      </c>
      <c r="F36" s="12">
        <v>0</v>
      </c>
      <c r="G36" s="12">
        <v>0</v>
      </c>
      <c r="H36" s="12">
        <v>0</v>
      </c>
      <c r="I36" s="12">
        <v>-42225.47</v>
      </c>
      <c r="J36" s="12">
        <v>0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/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/>
      <c r="J38" s="98" t="s">
        <v>36</v>
      </c>
      <c r="K38" s="98"/>
    </row>
    <row r="39" spans="1:11" s="92" customFormat="1" ht="15.75" customHeight="1">
      <c r="A39" s="93"/>
      <c r="B39" s="94" t="s">
        <v>122</v>
      </c>
      <c r="C39" s="95"/>
      <c r="D39" s="96"/>
      <c r="E39" s="97"/>
      <c r="F39" s="98"/>
      <c r="G39" s="98"/>
      <c r="H39" s="98"/>
      <c r="I39" s="98"/>
      <c r="J39" s="98" t="s">
        <v>36</v>
      </c>
      <c r="K39" s="99"/>
    </row>
    <row r="40" spans="1:11" s="92" customFormat="1" ht="15.75" customHeight="1">
      <c r="A40" s="93"/>
      <c r="B40" s="94" t="s">
        <v>149</v>
      </c>
      <c r="C40" s="95"/>
      <c r="D40" s="96"/>
      <c r="E40" s="97"/>
      <c r="F40" s="98"/>
      <c r="G40" s="98"/>
      <c r="H40" s="98"/>
      <c r="I40" s="98">
        <v>8079.48</v>
      </c>
      <c r="J40" s="98" t="s">
        <v>36</v>
      </c>
      <c r="K40" s="98"/>
    </row>
    <row r="41" spans="1:11" s="56" customFormat="1" ht="30" customHeight="1" thickBot="1">
      <c r="A41" s="58"/>
      <c r="B41" s="59"/>
      <c r="C41" s="59"/>
      <c r="D41" s="60"/>
      <c r="E41" s="57"/>
      <c r="F41" s="55"/>
      <c r="G41" s="55"/>
      <c r="H41" s="55"/>
      <c r="I41" s="55"/>
      <c r="J41" s="55"/>
      <c r="K41" s="68"/>
    </row>
    <row r="42" spans="1:11" s="56" customFormat="1" ht="90" thickBot="1">
      <c r="A42" s="69" t="s">
        <v>30</v>
      </c>
      <c r="B42" s="70" t="s">
        <v>31</v>
      </c>
      <c r="C42" s="8" t="s">
        <v>65</v>
      </c>
      <c r="D42" s="8" t="str">
        <f>D20</f>
        <v>Тариф  на 31.12.16</v>
      </c>
      <c r="E42" s="8" t="s">
        <v>188</v>
      </c>
      <c r="F42" s="8" t="s">
        <v>189</v>
      </c>
      <c r="G42" s="8" t="s">
        <v>190</v>
      </c>
      <c r="H42" s="8" t="s">
        <v>191</v>
      </c>
      <c r="I42" s="8" t="s">
        <v>186</v>
      </c>
      <c r="J42" s="226" t="s">
        <v>66</v>
      </c>
      <c r="K42" s="227"/>
    </row>
    <row r="43" spans="1:11" s="21" customFormat="1" ht="15">
      <c r="A43" s="71"/>
      <c r="B43" s="72" t="s">
        <v>7</v>
      </c>
      <c r="C43" s="72"/>
      <c r="D43" s="73"/>
      <c r="E43" s="74"/>
      <c r="F43" s="74"/>
      <c r="G43" s="74"/>
      <c r="H43" s="74"/>
      <c r="I43" s="74"/>
      <c r="J43" s="228"/>
      <c r="K43" s="228"/>
    </row>
    <row r="44" spans="1:11" ht="55.5" customHeight="1">
      <c r="A44" s="17"/>
      <c r="B44" s="18" t="s">
        <v>32</v>
      </c>
      <c r="C44" s="18" t="s">
        <v>82</v>
      </c>
      <c r="D44" s="27" t="s">
        <v>240</v>
      </c>
      <c r="E44" s="23">
        <v>584524.41</v>
      </c>
      <c r="F44" s="23">
        <v>561162.59</v>
      </c>
      <c r="G44" s="23">
        <v>584524.41</v>
      </c>
      <c r="H44" s="23">
        <v>-23361.820000000065</v>
      </c>
      <c r="I44" s="23">
        <v>23361.820000000065</v>
      </c>
      <c r="J44" s="229" t="s">
        <v>83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1320.25</v>
      </c>
      <c r="E45" s="23">
        <v>1090355.98</v>
      </c>
      <c r="F45" s="23">
        <v>1038058.24</v>
      </c>
      <c r="G45" s="23">
        <v>1090355.98</v>
      </c>
      <c r="H45" s="23">
        <v>-52297.73999999999</v>
      </c>
      <c r="I45" s="23">
        <v>52297.73999999999</v>
      </c>
      <c r="J45" s="229" t="s">
        <v>87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2"/>
      <c r="G57" s="1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285</v>
      </c>
      <c r="C68" s="190"/>
      <c r="D68" s="191"/>
      <c r="E68" s="53" t="s">
        <v>159</v>
      </c>
      <c r="F68" s="194"/>
      <c r="G68" s="192">
        <v>42450</v>
      </c>
      <c r="H68" s="47"/>
      <c r="I68" s="53"/>
      <c r="J68" s="100">
        <v>500</v>
      </c>
    </row>
    <row r="69" spans="1:10" ht="12.75">
      <c r="A69" s="47"/>
      <c r="B69" s="53" t="s">
        <v>199</v>
      </c>
      <c r="C69" s="190"/>
      <c r="D69" s="191"/>
      <c r="E69" s="53" t="s">
        <v>195</v>
      </c>
      <c r="F69" s="159"/>
      <c r="G69" s="192">
        <v>42520</v>
      </c>
      <c r="H69" s="47"/>
      <c r="I69" s="53"/>
      <c r="J69" s="100">
        <v>5273.52</v>
      </c>
    </row>
    <row r="70" spans="1:10" ht="12" customHeight="1">
      <c r="A70" s="47"/>
      <c r="B70" s="53" t="s">
        <v>351</v>
      </c>
      <c r="C70" s="190"/>
      <c r="D70" s="191"/>
      <c r="E70" s="53" t="s">
        <v>352</v>
      </c>
      <c r="F70" s="159"/>
      <c r="G70" s="192">
        <v>42523</v>
      </c>
      <c r="H70" s="47" t="s">
        <v>200</v>
      </c>
      <c r="I70" s="53">
        <v>188</v>
      </c>
      <c r="J70" s="100">
        <v>270448.5</v>
      </c>
    </row>
    <row r="71" spans="1:10" ht="12.75">
      <c r="A71" s="47"/>
      <c r="B71" s="53" t="s">
        <v>199</v>
      </c>
      <c r="C71" s="190"/>
      <c r="D71" s="191"/>
      <c r="E71" s="53" t="s">
        <v>195</v>
      </c>
      <c r="F71" s="131"/>
      <c r="G71" s="192">
        <v>42581</v>
      </c>
      <c r="H71" s="47" t="s">
        <v>200</v>
      </c>
      <c r="I71" s="53">
        <v>2044</v>
      </c>
      <c r="J71" s="100">
        <v>5273.55</v>
      </c>
    </row>
    <row r="72" spans="1:10" ht="12.75">
      <c r="A72" s="47"/>
      <c r="B72" s="53" t="s">
        <v>353</v>
      </c>
      <c r="C72" s="158"/>
      <c r="D72" s="159"/>
      <c r="E72" s="53" t="s">
        <v>354</v>
      </c>
      <c r="F72" s="159"/>
      <c r="G72" s="192">
        <v>42682</v>
      </c>
      <c r="H72" s="47"/>
      <c r="I72" s="53"/>
      <c r="J72" s="100">
        <v>18000</v>
      </c>
    </row>
    <row r="73" spans="1:10" ht="12.75" customHeight="1">
      <c r="A73" s="47"/>
      <c r="B73" s="53" t="s">
        <v>260</v>
      </c>
      <c r="C73" s="161"/>
      <c r="D73" s="162"/>
      <c r="E73" s="53"/>
      <c r="F73" s="191"/>
      <c r="G73" s="192">
        <v>42734</v>
      </c>
      <c r="H73" s="47"/>
      <c r="I73" s="53"/>
      <c r="J73" s="100">
        <v>850</v>
      </c>
    </row>
    <row r="74" spans="1:10" ht="12.75" customHeight="1">
      <c r="A74" s="47"/>
      <c r="B74" s="53" t="s">
        <v>212</v>
      </c>
      <c r="C74" s="161"/>
      <c r="D74" s="162"/>
      <c r="E74" s="53"/>
      <c r="F74" s="191"/>
      <c r="G74" s="192">
        <v>42734</v>
      </c>
      <c r="H74" s="47"/>
      <c r="I74" s="53"/>
      <c r="J74" s="100">
        <v>2002</v>
      </c>
    </row>
    <row r="75" spans="1:10" ht="12.75" customHeight="1">
      <c r="A75" s="47"/>
      <c r="B75" s="53" t="s">
        <v>213</v>
      </c>
      <c r="C75" s="193"/>
      <c r="D75" s="194"/>
      <c r="E75" s="53"/>
      <c r="F75" s="131"/>
      <c r="G75" s="192">
        <v>42734</v>
      </c>
      <c r="H75" s="47"/>
      <c r="I75" s="53"/>
      <c r="J75" s="100">
        <v>3904</v>
      </c>
    </row>
    <row r="76" spans="1:11" s="46" customFormat="1" ht="12.75">
      <c r="A76" s="43"/>
      <c r="B76" s="236" t="s">
        <v>46</v>
      </c>
      <c r="C76" s="236"/>
      <c r="D76" s="236"/>
      <c r="E76" s="236"/>
      <c r="F76" s="236"/>
      <c r="G76" s="166"/>
      <c r="H76" s="43"/>
      <c r="I76" s="43"/>
      <c r="J76" s="82">
        <f>SUM(J68:J75)</f>
        <v>306251.57</v>
      </c>
      <c r="K76" s="61"/>
    </row>
    <row r="77" spans="1:11" s="46" customFormat="1" ht="15.75">
      <c r="A77" s="43" t="s">
        <v>47</v>
      </c>
      <c r="B77" s="249" t="s">
        <v>48</v>
      </c>
      <c r="C77" s="249"/>
      <c r="D77" s="249"/>
      <c r="E77" s="249"/>
      <c r="F77" s="249"/>
      <c r="G77" s="168"/>
      <c r="H77" s="43"/>
      <c r="I77" s="43"/>
      <c r="J77" s="43"/>
      <c r="K77" s="61"/>
    </row>
    <row r="78" spans="1:11" ht="12.75">
      <c r="A78" s="47"/>
      <c r="B78" s="232" t="s">
        <v>7</v>
      </c>
      <c r="C78" s="232"/>
      <c r="D78" s="232"/>
      <c r="E78" s="232"/>
      <c r="F78" s="232"/>
      <c r="G78" s="169"/>
      <c r="H78" s="47"/>
      <c r="I78" s="47"/>
      <c r="J78" s="47"/>
      <c r="K78" s="32"/>
    </row>
    <row r="79" spans="1:11" ht="14.25" customHeight="1">
      <c r="A79" s="47"/>
      <c r="B79" s="233"/>
      <c r="C79" s="234"/>
      <c r="D79" s="234"/>
      <c r="E79" s="234"/>
      <c r="F79" s="235"/>
      <c r="G79" s="169"/>
      <c r="H79" s="47"/>
      <c r="I79" s="47"/>
      <c r="J79" s="100"/>
      <c r="K79" s="32"/>
    </row>
    <row r="80" spans="1:11" ht="12.75">
      <c r="A80" s="47"/>
      <c r="B80" s="233"/>
      <c r="C80" s="234"/>
      <c r="D80" s="234"/>
      <c r="E80" s="171"/>
      <c r="F80" s="172"/>
      <c r="G80" s="169"/>
      <c r="H80" s="47"/>
      <c r="I80" s="47"/>
      <c r="J80" s="100"/>
      <c r="K80" s="32"/>
    </row>
    <row r="81" spans="1:11" ht="14.25" customHeight="1">
      <c r="A81" s="47"/>
      <c r="B81" s="239"/>
      <c r="C81" s="240"/>
      <c r="D81" s="240"/>
      <c r="E81" s="240"/>
      <c r="F81" s="241"/>
      <c r="G81" s="18"/>
      <c r="H81" s="47"/>
      <c r="I81" s="47"/>
      <c r="J81" s="101"/>
      <c r="K81" s="32"/>
    </row>
    <row r="82" spans="1:11" s="46" customFormat="1" ht="12.75">
      <c r="A82" s="43"/>
      <c r="B82" s="236" t="s">
        <v>46</v>
      </c>
      <c r="C82" s="236"/>
      <c r="D82" s="236"/>
      <c r="E82" s="236"/>
      <c r="F82" s="236"/>
      <c r="G82" s="166"/>
      <c r="H82" s="43"/>
      <c r="I82" s="43"/>
      <c r="J82" s="82">
        <f>J79+J80</f>
        <v>0</v>
      </c>
      <c r="K82" s="61"/>
    </row>
    <row r="83" ht="12.75">
      <c r="K83" s="54"/>
    </row>
    <row r="85" spans="1:8" s="21" customFormat="1" ht="15">
      <c r="A85" s="48"/>
      <c r="B85" s="49" t="s">
        <v>160</v>
      </c>
      <c r="C85" s="49"/>
      <c r="D85" s="49"/>
      <c r="E85" s="49"/>
      <c r="F85" s="49"/>
      <c r="H85" s="196" t="s">
        <v>214</v>
      </c>
    </row>
    <row r="86" spans="1:6" s="21" customFormat="1" ht="15">
      <c r="A86" s="48"/>
      <c r="B86" s="50"/>
      <c r="C86" s="50"/>
      <c r="D86" s="50"/>
      <c r="E86" s="50"/>
      <c r="F86" s="50"/>
    </row>
    <row r="87" spans="1:6" s="21" customFormat="1" ht="15">
      <c r="A87" s="48"/>
      <c r="B87" s="50"/>
      <c r="C87" s="50"/>
      <c r="D87" s="50"/>
      <c r="E87" s="50"/>
      <c r="F87" s="50"/>
    </row>
    <row r="88" spans="1:6" s="49" customFormat="1" ht="15">
      <c r="A88" s="48"/>
      <c r="B88" s="49" t="s">
        <v>45</v>
      </c>
      <c r="D88" s="49" t="s">
        <v>161</v>
      </c>
      <c r="F88" s="49" t="s">
        <v>162</v>
      </c>
    </row>
    <row r="89" spans="1:6" s="49" customFormat="1" ht="18">
      <c r="A89" s="48"/>
      <c r="D89" s="230" t="s">
        <v>49</v>
      </c>
      <c r="E89" s="230"/>
      <c r="F89" s="230"/>
    </row>
    <row r="90" s="49" customFormat="1" ht="15">
      <c r="A90" s="48"/>
    </row>
    <row r="91" s="49" customFormat="1" ht="15">
      <c r="A91" s="48"/>
    </row>
    <row r="92" spans="1:2" s="49" customFormat="1" ht="15">
      <c r="A92" s="48"/>
      <c r="B92" s="49" t="s">
        <v>50</v>
      </c>
    </row>
    <row r="93" spans="1:7" s="49" customFormat="1" ht="18">
      <c r="A93" s="48"/>
      <c r="D93" s="51" t="s">
        <v>51</v>
      </c>
      <c r="E93" s="51"/>
      <c r="G93" s="51"/>
    </row>
    <row r="94" s="49" customFormat="1" ht="15">
      <c r="A94" s="48"/>
    </row>
    <row r="95" s="49" customFormat="1" ht="15">
      <c r="A95" s="48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</sheetData>
  <sheetProtection/>
  <mergeCells count="16">
    <mergeCell ref="D89:F89"/>
    <mergeCell ref="E66:F66"/>
    <mergeCell ref="B77:F77"/>
    <mergeCell ref="B78:F78"/>
    <mergeCell ref="B80:D80"/>
    <mergeCell ref="B81:F81"/>
    <mergeCell ref="B82:F82"/>
    <mergeCell ref="E65:F65"/>
    <mergeCell ref="E67:F67"/>
    <mergeCell ref="B64:F64"/>
    <mergeCell ref="B76:F76"/>
    <mergeCell ref="B79:F79"/>
    <mergeCell ref="J42:K42"/>
    <mergeCell ref="J43:K43"/>
    <mergeCell ref="J44:K44"/>
    <mergeCell ref="J45:K45"/>
  </mergeCells>
  <hyperlinks>
    <hyperlink ref="J5" r:id="rId1" display="www.jreu-21-kaluga.ru"/>
  </hyperlinks>
  <printOptions/>
  <pageMargins left="0.7086614173228347" right="0.2" top="0.28" bottom="0.25" header="0.2" footer="0.19"/>
  <pageSetup fitToHeight="3" fitToWidth="1" horizontalDpi="600" verticalDpi="600" orientation="landscape" paperSize="9" scale="91"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140625" style="4" customWidth="1"/>
    <col min="11" max="11" width="14.00390625" style="4" customWidth="1"/>
    <col min="12" max="12" width="15.28125" style="4" customWidth="1"/>
    <col min="13" max="13" width="9.140625" style="4" hidden="1" customWidth="1"/>
    <col min="14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62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4469.7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'[29]Лист1'!B10</f>
        <v>4469.7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405928.234</v>
      </c>
      <c r="G22" s="12">
        <v>407013.6</v>
      </c>
      <c r="H22" s="12">
        <v>408550.414</v>
      </c>
      <c r="I22" s="12">
        <v>-1536.8123760603762</v>
      </c>
      <c r="J22" s="12">
        <v>-1085.3676239396227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90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75627.33400000002</v>
      </c>
      <c r="G24" s="22">
        <v>75829.54545049557</v>
      </c>
      <c r="H24" s="22">
        <v>78249.51400000001</v>
      </c>
      <c r="I24" s="22">
        <v>-2419.9685495044328</v>
      </c>
      <c r="J24" s="22">
        <v>-202.21145049556617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17163.647999999997</v>
      </c>
      <c r="G25" s="23">
        <v>17209.539954327985</v>
      </c>
      <c r="H25" s="23">
        <v>17163.647999999997</v>
      </c>
      <c r="I25" s="23">
        <v>45.89195432798806</v>
      </c>
      <c r="J25" s="23">
        <v>-45.89195432798806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5363.640000000002</v>
      </c>
      <c r="G26" s="23">
        <v>5377.981235727498</v>
      </c>
      <c r="H26" s="23">
        <v>5363.640000000002</v>
      </c>
      <c r="I26" s="23">
        <v>14.341235727495587</v>
      </c>
      <c r="J26" s="23">
        <v>-14.341235727495587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4290.911999999999</v>
      </c>
      <c r="G27" s="23">
        <v>4302.384988581996</v>
      </c>
      <c r="H27" s="23">
        <v>4290.911999999999</v>
      </c>
      <c r="I27" s="23">
        <v>11.472988581997015</v>
      </c>
      <c r="J27" s="23">
        <v>-11.472988581997015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46127.314000000006</v>
      </c>
      <c r="G28" s="23">
        <v>46250.64865399434</v>
      </c>
      <c r="H28" s="23">
        <v>46127.314000000006</v>
      </c>
      <c r="I28" s="23">
        <v>123.33465399433771</v>
      </c>
      <c r="J28" s="23">
        <v>-123.33465399433771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2681.820000000001</v>
      </c>
      <c r="G29" s="23">
        <v>2688.990617863749</v>
      </c>
      <c r="H29" s="23">
        <v>5304</v>
      </c>
      <c r="I29" s="23">
        <v>-2615.009382136251</v>
      </c>
      <c r="J29" s="23">
        <v>-7.170617863747793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36.42</v>
      </c>
      <c r="E30" s="22">
        <v>0</v>
      </c>
      <c r="F30" s="23">
        <v>437.04000000000013</v>
      </c>
      <c r="G30" s="23">
        <v>438.20855226345265</v>
      </c>
      <c r="H30" s="23">
        <v>437.04000000000013</v>
      </c>
      <c r="I30" s="23">
        <v>1.1685522634525114</v>
      </c>
      <c r="J30" s="23">
        <v>-1.1685522634525114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140527.368</v>
      </c>
      <c r="G31" s="22">
        <v>140903.11</v>
      </c>
      <c r="H31" s="22">
        <v>140527.368</v>
      </c>
      <c r="I31" s="23">
        <v>375.74199999999837</v>
      </c>
      <c r="J31" s="23">
        <v>-375.74199999999837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128190.996</v>
      </c>
      <c r="G32" s="23">
        <v>128533.75153388715</v>
      </c>
      <c r="H32" s="23">
        <v>128190.996</v>
      </c>
      <c r="I32" s="23">
        <v>342.75553388714616</v>
      </c>
      <c r="J32" s="23">
        <v>-342.75553388714616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61145.49599999999</v>
      </c>
      <c r="G33" s="23">
        <v>61308.98608729345</v>
      </c>
      <c r="H33" s="23">
        <v>61145.49599999999</v>
      </c>
      <c r="I33" s="23">
        <v>163.4900872934595</v>
      </c>
      <c r="J33" s="23">
        <v>-163.4900872934595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159836.52</v>
      </c>
      <c r="G34" s="12">
        <v>162413.6</v>
      </c>
      <c r="H34" s="12">
        <v>159836.52</v>
      </c>
      <c r="I34" s="12">
        <v>2577.0800000000163</v>
      </c>
      <c r="J34" s="12">
        <v>-2577.0800000000163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-13210.2</v>
      </c>
      <c r="F35" s="12">
        <v>88503</v>
      </c>
      <c r="G35" s="12">
        <v>90214.06</v>
      </c>
      <c r="H35" s="12">
        <v>230804.6</v>
      </c>
      <c r="I35" s="12">
        <v>-145721.26</v>
      </c>
      <c r="J35" s="12">
        <v>-1711.0599999999977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95405.13</v>
      </c>
      <c r="F36" s="12">
        <v>0</v>
      </c>
      <c r="G36" s="12">
        <v>497.01</v>
      </c>
      <c r="H36" s="12">
        <v>0</v>
      </c>
      <c r="I36" s="12">
        <v>95902.14</v>
      </c>
      <c r="J36" s="12">
        <v>-497.01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/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8079.48</v>
      </c>
      <c r="J38" s="98" t="s">
        <v>36</v>
      </c>
      <c r="K38" s="98"/>
    </row>
    <row r="39" spans="1:11" s="56" customFormat="1" ht="30" customHeight="1" thickBot="1">
      <c r="A39" s="58"/>
      <c r="B39" s="59"/>
      <c r="C39" s="59"/>
      <c r="D39" s="60"/>
      <c r="E39" s="57"/>
      <c r="F39" s="55"/>
      <c r="G39" s="55"/>
      <c r="H39" s="55"/>
      <c r="I39" s="55"/>
      <c r="J39" s="55"/>
      <c r="K39" s="68"/>
    </row>
    <row r="40" spans="1:11" s="56" customFormat="1" ht="90" thickBot="1">
      <c r="A40" s="69" t="s">
        <v>30</v>
      </c>
      <c r="B40" s="70" t="s">
        <v>31</v>
      </c>
      <c r="C40" s="8" t="s">
        <v>65</v>
      </c>
      <c r="D40" s="8" t="str">
        <f>D20</f>
        <v>Тариф  на 31.12.16</v>
      </c>
      <c r="E40" s="8" t="s">
        <v>188</v>
      </c>
      <c r="F40" s="8" t="s">
        <v>189</v>
      </c>
      <c r="G40" s="8" t="s">
        <v>190</v>
      </c>
      <c r="H40" s="8" t="s">
        <v>191</v>
      </c>
      <c r="I40" s="8" t="s">
        <v>186</v>
      </c>
      <c r="J40" s="226" t="s">
        <v>66</v>
      </c>
      <c r="K40" s="227"/>
    </row>
    <row r="41" spans="1:11" s="21" customFormat="1" ht="15">
      <c r="A41" s="71"/>
      <c r="B41" s="72" t="s">
        <v>7</v>
      </c>
      <c r="C41" s="72"/>
      <c r="D41" s="73"/>
      <c r="E41" s="74"/>
      <c r="F41" s="74"/>
      <c r="G41" s="74"/>
      <c r="H41" s="74"/>
      <c r="I41" s="74"/>
      <c r="J41" s="228"/>
      <c r="K41" s="228"/>
    </row>
    <row r="42" spans="1:11" ht="55.5" customHeight="1">
      <c r="A42" s="17"/>
      <c r="B42" s="18" t="s">
        <v>32</v>
      </c>
      <c r="C42" s="18" t="s">
        <v>82</v>
      </c>
      <c r="D42" s="27" t="s">
        <v>240</v>
      </c>
      <c r="E42" s="23">
        <v>541474.8</v>
      </c>
      <c r="F42" s="23">
        <v>514179.56</v>
      </c>
      <c r="G42" s="23">
        <v>541474.8</v>
      </c>
      <c r="H42" s="23">
        <v>-27295.24000000005</v>
      </c>
      <c r="I42" s="23">
        <v>27295.24000000005</v>
      </c>
      <c r="J42" s="229" t="s">
        <v>83</v>
      </c>
      <c r="K42" s="229"/>
    </row>
    <row r="43" spans="1:11" ht="34.5" customHeight="1">
      <c r="A43" s="17"/>
      <c r="B43" s="18" t="s">
        <v>35</v>
      </c>
      <c r="C43" s="18" t="s">
        <v>86</v>
      </c>
      <c r="D43" s="27">
        <v>1320.25</v>
      </c>
      <c r="E43" s="23">
        <v>1075546.13</v>
      </c>
      <c r="F43" s="23">
        <v>1051363.89</v>
      </c>
      <c r="G43" s="23">
        <v>1075546.13</v>
      </c>
      <c r="H43" s="23">
        <v>-24182.23999999999</v>
      </c>
      <c r="I43" s="23">
        <v>24182.23999999999</v>
      </c>
      <c r="J43" s="229" t="s">
        <v>87</v>
      </c>
      <c r="K43" s="229"/>
    </row>
    <row r="44" spans="1:12" ht="12.75" customHeight="1">
      <c r="A44" s="28"/>
      <c r="B44" s="29"/>
      <c r="C44" s="29"/>
      <c r="D44" s="30"/>
      <c r="E44" s="32"/>
      <c r="F44" s="32"/>
      <c r="G44" s="32"/>
      <c r="H44" s="32"/>
      <c r="I44" s="32"/>
      <c r="J44" s="32"/>
      <c r="K44" s="104"/>
      <c r="L44" s="104"/>
    </row>
    <row r="45" spans="1:10" s="110" customFormat="1" ht="12">
      <c r="A45" s="107"/>
      <c r="B45" s="117" t="s">
        <v>157</v>
      </c>
      <c r="C45" s="117"/>
      <c r="D45" s="117"/>
      <c r="E45" s="117"/>
      <c r="F45" s="117"/>
      <c r="G45" s="118"/>
      <c r="H45" s="117"/>
      <c r="I45" s="117"/>
      <c r="J45" s="117"/>
    </row>
    <row r="46" spans="1:12" ht="12.75" customHeight="1">
      <c r="A46" s="28"/>
      <c r="B46" s="122" t="s">
        <v>158</v>
      </c>
      <c r="C46" s="29"/>
      <c r="D46" s="30"/>
      <c r="E46" s="30"/>
      <c r="F46" s="31"/>
      <c r="G46" s="32"/>
      <c r="H46" s="32"/>
      <c r="I46" s="32"/>
      <c r="J46" s="32"/>
      <c r="K46" s="32"/>
      <c r="L46" s="76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ht="12.75">
      <c r="L58" s="76"/>
    </row>
    <row r="59" spans="1:12" s="14" customFormat="1" ht="14.25">
      <c r="A59" s="33"/>
      <c r="B59" s="34" t="s">
        <v>37</v>
      </c>
      <c r="C59" s="34"/>
      <c r="D59" s="34"/>
      <c r="E59" s="34"/>
      <c r="F59" s="35"/>
      <c r="I59" s="36"/>
      <c r="L59" s="77"/>
    </row>
    <row r="60" spans="1:6" s="14" customFormat="1" ht="14.25">
      <c r="A60" s="33"/>
      <c r="B60" s="37" t="s">
        <v>38</v>
      </c>
      <c r="C60" s="37"/>
      <c r="D60" s="34"/>
      <c r="E60" s="34"/>
      <c r="F60" s="35"/>
    </row>
    <row r="61" ht="13.5" thickBot="1"/>
    <row r="62" spans="1:11" s="39" customFormat="1" ht="51.75" thickBot="1">
      <c r="A62" s="8" t="s">
        <v>39</v>
      </c>
      <c r="B62" s="221" t="s">
        <v>88</v>
      </c>
      <c r="C62" s="222"/>
      <c r="D62" s="223"/>
      <c r="E62" s="224"/>
      <c r="F62" s="225"/>
      <c r="G62" s="167" t="s">
        <v>40</v>
      </c>
      <c r="H62" s="38" t="s">
        <v>41</v>
      </c>
      <c r="I62" s="38" t="s">
        <v>42</v>
      </c>
      <c r="J62" s="8" t="s">
        <v>89</v>
      </c>
      <c r="K62" s="103"/>
    </row>
    <row r="63" spans="1:10" ht="12.75">
      <c r="A63" s="40"/>
      <c r="B63" s="78"/>
      <c r="C63" s="79"/>
      <c r="D63" s="79"/>
      <c r="E63" s="237"/>
      <c r="F63" s="238"/>
      <c r="G63" s="41"/>
      <c r="H63" s="42"/>
      <c r="I63" s="42"/>
      <c r="J63" s="42"/>
    </row>
    <row r="64" spans="1:10" s="46" customFormat="1" ht="15.75">
      <c r="A64" s="43" t="s">
        <v>43</v>
      </c>
      <c r="B64" s="91" t="s">
        <v>44</v>
      </c>
      <c r="C64" s="81"/>
      <c r="D64" s="81"/>
      <c r="E64" s="219"/>
      <c r="F64" s="220"/>
      <c r="G64" s="44"/>
      <c r="H64" s="43"/>
      <c r="I64" s="43"/>
      <c r="J64" s="45"/>
    </row>
    <row r="65" spans="1:10" ht="12.75">
      <c r="A65" s="47"/>
      <c r="B65" s="160" t="s">
        <v>7</v>
      </c>
      <c r="C65" s="161"/>
      <c r="D65" s="161"/>
      <c r="E65" s="239"/>
      <c r="F65" s="241"/>
      <c r="G65" s="178"/>
      <c r="H65" s="47"/>
      <c r="I65" s="47"/>
      <c r="J65" s="23"/>
    </row>
    <row r="66" spans="1:10" ht="12.75">
      <c r="A66" s="47"/>
      <c r="B66" s="53" t="s">
        <v>217</v>
      </c>
      <c r="C66" s="190"/>
      <c r="D66" s="191"/>
      <c r="E66" s="53" t="s">
        <v>218</v>
      </c>
      <c r="F66" s="159"/>
      <c r="G66" s="192">
        <v>42396</v>
      </c>
      <c r="H66" s="47" t="s">
        <v>200</v>
      </c>
      <c r="I66" s="53">
        <v>130</v>
      </c>
      <c r="J66" s="100">
        <v>4500</v>
      </c>
    </row>
    <row r="67" spans="1:10" ht="12.75">
      <c r="A67" s="47"/>
      <c r="B67" s="53" t="s">
        <v>199</v>
      </c>
      <c r="C67" s="190"/>
      <c r="D67" s="191"/>
      <c r="E67" s="53" t="s">
        <v>195</v>
      </c>
      <c r="F67" s="159"/>
      <c r="G67" s="192">
        <v>42520</v>
      </c>
      <c r="H67" s="47"/>
      <c r="I67" s="53"/>
      <c r="J67" s="100">
        <v>4388.5</v>
      </c>
    </row>
    <row r="68" spans="1:10" ht="12.75">
      <c r="A68" s="47"/>
      <c r="B68" s="53" t="s">
        <v>199</v>
      </c>
      <c r="C68" s="190"/>
      <c r="D68" s="191"/>
      <c r="E68" s="53" t="s">
        <v>195</v>
      </c>
      <c r="F68" s="159"/>
      <c r="G68" s="192">
        <v>42579</v>
      </c>
      <c r="H68" s="47" t="s">
        <v>200</v>
      </c>
      <c r="I68" s="53">
        <v>1701</v>
      </c>
      <c r="J68" s="100">
        <v>4388.5</v>
      </c>
    </row>
    <row r="69" spans="1:10" ht="12.75">
      <c r="A69" s="47"/>
      <c r="B69" s="53" t="s">
        <v>278</v>
      </c>
      <c r="C69" s="190"/>
      <c r="D69" s="191"/>
      <c r="E69" s="53" t="s">
        <v>218</v>
      </c>
      <c r="F69" s="159"/>
      <c r="G69" s="192">
        <v>42594</v>
      </c>
      <c r="H69" s="47"/>
      <c r="I69" s="53"/>
      <c r="J69" s="100">
        <v>139293.44</v>
      </c>
    </row>
    <row r="70" spans="1:10" ht="12" customHeight="1">
      <c r="A70" s="47"/>
      <c r="B70" s="53" t="s">
        <v>242</v>
      </c>
      <c r="C70" s="190"/>
      <c r="D70" s="191"/>
      <c r="E70" s="53" t="s">
        <v>355</v>
      </c>
      <c r="F70" s="159"/>
      <c r="G70" s="192">
        <v>42613</v>
      </c>
      <c r="H70" s="47" t="s">
        <v>90</v>
      </c>
      <c r="I70" s="53">
        <v>140</v>
      </c>
      <c r="J70" s="100">
        <v>64078.15</v>
      </c>
    </row>
    <row r="71" spans="1:10" ht="12.75">
      <c r="A71" s="47"/>
      <c r="B71" s="53" t="s">
        <v>227</v>
      </c>
      <c r="C71" s="190"/>
      <c r="D71" s="191"/>
      <c r="E71" s="53" t="s">
        <v>159</v>
      </c>
      <c r="F71" s="131"/>
      <c r="G71" s="192">
        <v>42677</v>
      </c>
      <c r="H71" s="101" t="s">
        <v>90</v>
      </c>
      <c r="I71" s="53">
        <v>100</v>
      </c>
      <c r="J71" s="100">
        <v>3000</v>
      </c>
    </row>
    <row r="72" spans="1:10" ht="12.75" customHeight="1">
      <c r="A72" s="47"/>
      <c r="B72" s="53" t="s">
        <v>260</v>
      </c>
      <c r="C72" s="173"/>
      <c r="D72" s="173"/>
      <c r="E72" s="53"/>
      <c r="F72" s="191"/>
      <c r="G72" s="192">
        <v>42734</v>
      </c>
      <c r="H72" s="47"/>
      <c r="I72" s="53"/>
      <c r="J72" s="100">
        <v>3942</v>
      </c>
    </row>
    <row r="73" spans="1:10" ht="12.75" customHeight="1">
      <c r="A73" s="47"/>
      <c r="B73" s="53" t="s">
        <v>212</v>
      </c>
      <c r="C73" s="190"/>
      <c r="D73" s="191"/>
      <c r="E73" s="53"/>
      <c r="F73" s="191"/>
      <c r="G73" s="192">
        <v>42734</v>
      </c>
      <c r="H73" s="47"/>
      <c r="I73" s="53"/>
      <c r="J73" s="100">
        <v>4599</v>
      </c>
    </row>
    <row r="74" spans="1:10" ht="12.75" customHeight="1">
      <c r="A74" s="47"/>
      <c r="B74" s="85" t="s">
        <v>215</v>
      </c>
      <c r="C74" s="86"/>
      <c r="D74" s="131"/>
      <c r="E74" s="175" t="s">
        <v>91</v>
      </c>
      <c r="F74" s="159"/>
      <c r="G74" s="195"/>
      <c r="H74" s="47"/>
      <c r="I74" s="53"/>
      <c r="J74" s="23">
        <v>2615.01</v>
      </c>
    </row>
    <row r="75" spans="1:11" s="46" customFormat="1" ht="12.75">
      <c r="A75" s="43"/>
      <c r="B75" s="236" t="s">
        <v>46</v>
      </c>
      <c r="C75" s="236"/>
      <c r="D75" s="236"/>
      <c r="E75" s="236"/>
      <c r="F75" s="236"/>
      <c r="G75" s="166"/>
      <c r="H75" s="43"/>
      <c r="I75" s="43"/>
      <c r="J75" s="82">
        <f>SUM(J66:J74)</f>
        <v>230804.6</v>
      </c>
      <c r="K75" s="61"/>
    </row>
    <row r="76" spans="1:11" s="46" customFormat="1" ht="15.75">
      <c r="A76" s="43" t="s">
        <v>47</v>
      </c>
      <c r="B76" s="249" t="s">
        <v>48</v>
      </c>
      <c r="C76" s="249"/>
      <c r="D76" s="249"/>
      <c r="E76" s="249"/>
      <c r="F76" s="249"/>
      <c r="G76" s="168"/>
      <c r="H76" s="43"/>
      <c r="I76" s="43"/>
      <c r="J76" s="43"/>
      <c r="K76" s="61"/>
    </row>
    <row r="77" spans="1:11" ht="12.75">
      <c r="A77" s="47"/>
      <c r="B77" s="232" t="s">
        <v>7</v>
      </c>
      <c r="C77" s="232"/>
      <c r="D77" s="232"/>
      <c r="E77" s="232"/>
      <c r="F77" s="232"/>
      <c r="G77" s="169"/>
      <c r="H77" s="47"/>
      <c r="I77" s="47"/>
      <c r="J77" s="47"/>
      <c r="K77" s="32"/>
    </row>
    <row r="78" spans="1:11" ht="14.25" customHeight="1">
      <c r="A78" s="47"/>
      <c r="B78" s="239"/>
      <c r="C78" s="240"/>
      <c r="D78" s="240"/>
      <c r="E78" s="161"/>
      <c r="F78" s="162"/>
      <c r="G78" s="169"/>
      <c r="H78" s="47"/>
      <c r="I78" s="47"/>
      <c r="J78" s="100"/>
      <c r="K78" s="32"/>
    </row>
    <row r="79" spans="1:11" ht="12.75">
      <c r="A79" s="47"/>
      <c r="B79" s="233"/>
      <c r="C79" s="234"/>
      <c r="D79" s="234"/>
      <c r="E79" s="171"/>
      <c r="F79" s="172"/>
      <c r="G79" s="169"/>
      <c r="H79" s="47"/>
      <c r="I79" s="47"/>
      <c r="J79" s="100"/>
      <c r="K79" s="32"/>
    </row>
    <row r="80" spans="1:11" ht="14.25" customHeight="1">
      <c r="A80" s="47"/>
      <c r="B80" s="239"/>
      <c r="C80" s="240"/>
      <c r="D80" s="240"/>
      <c r="E80" s="240"/>
      <c r="F80" s="241"/>
      <c r="G80" s="18"/>
      <c r="H80" s="47"/>
      <c r="I80" s="47"/>
      <c r="J80" s="101"/>
      <c r="K80" s="32"/>
    </row>
    <row r="81" spans="1:11" s="46" customFormat="1" ht="12.75">
      <c r="A81" s="43"/>
      <c r="B81" s="236" t="s">
        <v>46</v>
      </c>
      <c r="C81" s="236"/>
      <c r="D81" s="236"/>
      <c r="E81" s="236"/>
      <c r="F81" s="236"/>
      <c r="G81" s="166"/>
      <c r="H81" s="43"/>
      <c r="I81" s="43"/>
      <c r="J81" s="82">
        <f>J78+J79</f>
        <v>0</v>
      </c>
      <c r="K81" s="61"/>
    </row>
    <row r="82" ht="12.75">
      <c r="K82" s="54"/>
    </row>
    <row r="84" spans="1:8" s="21" customFormat="1" ht="15">
      <c r="A84" s="48"/>
      <c r="B84" s="49" t="s">
        <v>160</v>
      </c>
      <c r="C84" s="49"/>
      <c r="D84" s="49"/>
      <c r="E84" s="49"/>
      <c r="F84" s="49"/>
      <c r="H84" s="196" t="s">
        <v>214</v>
      </c>
    </row>
    <row r="85" spans="1:6" s="21" customFormat="1" ht="15">
      <c r="A85" s="48"/>
      <c r="B85" s="50"/>
      <c r="C85" s="50"/>
      <c r="D85" s="50"/>
      <c r="E85" s="50"/>
      <c r="F85" s="50"/>
    </row>
    <row r="86" spans="1:6" s="21" customFormat="1" ht="15">
      <c r="A86" s="48"/>
      <c r="B86" s="50"/>
      <c r="C86" s="50"/>
      <c r="D86" s="50"/>
      <c r="E86" s="50"/>
      <c r="F86" s="50"/>
    </row>
    <row r="87" spans="1:6" s="49" customFormat="1" ht="15">
      <c r="A87" s="48"/>
      <c r="B87" s="49" t="s">
        <v>45</v>
      </c>
      <c r="D87" s="49" t="s">
        <v>161</v>
      </c>
      <c r="F87" s="49" t="s">
        <v>162</v>
      </c>
    </row>
    <row r="88" spans="1:6" s="49" customFormat="1" ht="18">
      <c r="A88" s="48"/>
      <c r="D88" s="230" t="s">
        <v>49</v>
      </c>
      <c r="E88" s="230"/>
      <c r="F88" s="230"/>
    </row>
    <row r="89" s="49" customFormat="1" ht="15">
      <c r="A89" s="48"/>
    </row>
    <row r="90" s="49" customFormat="1" ht="15">
      <c r="A90" s="48"/>
    </row>
    <row r="91" spans="1:2" s="49" customFormat="1" ht="15">
      <c r="A91" s="48"/>
      <c r="B91" s="49" t="s">
        <v>50</v>
      </c>
    </row>
    <row r="92" spans="1:7" s="49" customFormat="1" ht="18">
      <c r="A92" s="48"/>
      <c r="D92" s="51" t="s">
        <v>51</v>
      </c>
      <c r="E92" s="51"/>
      <c r="G92" s="51"/>
    </row>
    <row r="93" s="49" customFormat="1" ht="15">
      <c r="A93" s="48"/>
    </row>
    <row r="94" s="49" customFormat="1" ht="15">
      <c r="A94" s="48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</sheetData>
  <sheetProtection/>
  <mergeCells count="16">
    <mergeCell ref="B80:F80"/>
    <mergeCell ref="B81:F81"/>
    <mergeCell ref="D88:F88"/>
    <mergeCell ref="E65:F65"/>
    <mergeCell ref="B77:F77"/>
    <mergeCell ref="B78:D78"/>
    <mergeCell ref="B79:D79"/>
    <mergeCell ref="E63:F63"/>
    <mergeCell ref="B62:F62"/>
    <mergeCell ref="E64:F64"/>
    <mergeCell ref="B75:F75"/>
    <mergeCell ref="B76:F76"/>
    <mergeCell ref="J40:K40"/>
    <mergeCell ref="J41:K41"/>
    <mergeCell ref="J42:K42"/>
    <mergeCell ref="J43:K43"/>
  </mergeCells>
  <hyperlinks>
    <hyperlink ref="K5" r:id="rId1" display="www.jreu-21-kaluga.ru"/>
  </hyperlinks>
  <printOptions/>
  <pageMargins left="0.7086614173228347" right="0.2" top="0.23" bottom="0.3" header="0.2" footer="0.19"/>
  <pageSetup fitToHeight="3" fitToWidth="1" horizontalDpi="600" verticalDpi="600" orientation="landscape" paperSize="9" scale="9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281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140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52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7678.7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v>7259.9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418.8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7.96</v>
      </c>
      <c r="E22" s="15">
        <v>0</v>
      </c>
      <c r="F22" s="15">
        <v>694338.3609999999</v>
      </c>
      <c r="G22" s="12">
        <v>688002.41</v>
      </c>
      <c r="H22" s="12">
        <v>689982.4209999999</v>
      </c>
      <c r="I22" s="12">
        <v>-5560.07699242023</v>
      </c>
      <c r="J22" s="12">
        <v>6335.946992420229</v>
      </c>
      <c r="K22" s="63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-3580.07</v>
      </c>
      <c r="F24" s="22">
        <v>122839.033</v>
      </c>
      <c r="G24" s="22">
        <v>121718.10675180244</v>
      </c>
      <c r="H24" s="22">
        <v>118483.093</v>
      </c>
      <c r="I24" s="22">
        <v>-345.05624819754803</v>
      </c>
      <c r="J24" s="22">
        <v>1120.9262481975475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27878.016000000007</v>
      </c>
      <c r="G25" s="23">
        <v>27623.624548692573</v>
      </c>
      <c r="H25" s="23">
        <v>27878.016000000007</v>
      </c>
      <c r="I25" s="23">
        <v>-254.39145130743418</v>
      </c>
      <c r="J25" s="23">
        <v>254.39145130743418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8348.884999999998</v>
      </c>
      <c r="G26" s="23">
        <v>8272.700060155326</v>
      </c>
      <c r="H26" s="23">
        <v>8348.884999999998</v>
      </c>
      <c r="I26" s="23">
        <v>-76.18493984467204</v>
      </c>
      <c r="J26" s="23">
        <v>76.18493984467204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6969.504000000002</v>
      </c>
      <c r="G27" s="23">
        <v>6905.906137173143</v>
      </c>
      <c r="H27" s="23">
        <v>6969.504000000002</v>
      </c>
      <c r="I27" s="23">
        <v>-63.597862826858545</v>
      </c>
      <c r="J27" s="23">
        <v>63.597862826858545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75286.68799999998</v>
      </c>
      <c r="G28" s="23">
        <v>74599.68467004818</v>
      </c>
      <c r="H28" s="23">
        <v>75286.68799999998</v>
      </c>
      <c r="I28" s="23">
        <v>-687.0033299517963</v>
      </c>
      <c r="J28" s="23">
        <v>687.0033299517963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-3580.07</v>
      </c>
      <c r="F29" s="23">
        <v>4355.94</v>
      </c>
      <c r="G29" s="23">
        <v>4316.191335733213</v>
      </c>
      <c r="H29" s="23">
        <v>0</v>
      </c>
      <c r="I29" s="23">
        <v>736.1213357332131</v>
      </c>
      <c r="J29" s="23">
        <v>39.74866426678636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228251.25599999996</v>
      </c>
      <c r="G30" s="22">
        <v>226168.43</v>
      </c>
      <c r="H30" s="22">
        <v>228251.25599999996</v>
      </c>
      <c r="I30" s="23">
        <v>-2082.825999999972</v>
      </c>
      <c r="J30" s="23">
        <v>2082.825999999972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208213.93199999994</v>
      </c>
      <c r="G31" s="23">
        <v>206313.9458480476</v>
      </c>
      <c r="H31" s="23">
        <v>208213.93199999994</v>
      </c>
      <c r="I31" s="23">
        <v>-1899.9861519523547</v>
      </c>
      <c r="J31" s="23">
        <v>1899.9861519523547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135034.14</v>
      </c>
      <c r="G32" s="23">
        <v>133801.93140772966</v>
      </c>
      <c r="H32" s="23">
        <v>135034.14</v>
      </c>
      <c r="I32" s="23">
        <v>-1232.2085922703554</v>
      </c>
      <c r="J32" s="23">
        <v>1232.2085922703554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259614</v>
      </c>
      <c r="G33" s="12">
        <v>258025.82</v>
      </c>
      <c r="H33" s="12">
        <v>259614</v>
      </c>
      <c r="I33" s="12">
        <v>-1588.179999999993</v>
      </c>
      <c r="J33" s="12">
        <v>1588.179999999993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255253.58</v>
      </c>
      <c r="G34" s="12">
        <v>256264.36</v>
      </c>
      <c r="H34" s="12">
        <v>255253.58</v>
      </c>
      <c r="I34" s="12">
        <v>1010.7799999999988</v>
      </c>
      <c r="J34" s="12">
        <v>-1010.7799999999988</v>
      </c>
      <c r="K34" s="67" t="s">
        <v>80</v>
      </c>
    </row>
    <row r="35" spans="1:11" s="14" customFormat="1" ht="36.75" customHeight="1">
      <c r="A35" s="24" t="s">
        <v>25</v>
      </c>
      <c r="B35" s="11" t="s">
        <v>26</v>
      </c>
      <c r="C35" s="66" t="s">
        <v>68</v>
      </c>
      <c r="D35" s="15">
        <v>0.92</v>
      </c>
      <c r="E35" s="15">
        <v>0</v>
      </c>
      <c r="F35" s="12">
        <v>79475.88</v>
      </c>
      <c r="G35" s="12">
        <v>78636.88</v>
      </c>
      <c r="H35" s="12">
        <v>79475.88</v>
      </c>
      <c r="I35" s="12">
        <v>-839</v>
      </c>
      <c r="J35" s="12">
        <v>839</v>
      </c>
      <c r="K35" s="63"/>
    </row>
    <row r="36" spans="1:11" s="14" customFormat="1" ht="30" customHeight="1">
      <c r="A36" s="24" t="s">
        <v>27</v>
      </c>
      <c r="B36" s="25" t="s">
        <v>28</v>
      </c>
      <c r="C36" s="66" t="s">
        <v>68</v>
      </c>
      <c r="D36" s="26">
        <v>1.8200000000000003</v>
      </c>
      <c r="E36" s="15">
        <v>42767.96</v>
      </c>
      <c r="F36" s="12">
        <v>158556.24</v>
      </c>
      <c r="G36" s="12">
        <v>157921.26</v>
      </c>
      <c r="H36" s="12">
        <v>119080.53</v>
      </c>
      <c r="I36" s="12">
        <v>93283.53</v>
      </c>
      <c r="J36" s="12">
        <v>634.9799999999814</v>
      </c>
      <c r="K36" s="63"/>
    </row>
    <row r="37" spans="1:11" s="14" customFormat="1" ht="30" customHeight="1">
      <c r="A37" s="24" t="s">
        <v>29</v>
      </c>
      <c r="B37" s="25" t="s">
        <v>63</v>
      </c>
      <c r="C37" s="25"/>
      <c r="D37" s="26"/>
      <c r="E37" s="15">
        <v>3080.54</v>
      </c>
      <c r="F37" s="12">
        <v>0</v>
      </c>
      <c r="G37" s="12">
        <v>1875.37</v>
      </c>
      <c r="H37" s="12">
        <v>0</v>
      </c>
      <c r="I37" s="12">
        <v>4955.91</v>
      </c>
      <c r="J37" s="12">
        <v>10324.66</v>
      </c>
      <c r="K37" s="63"/>
    </row>
    <row r="38" spans="1:11" s="92" customFormat="1" ht="15.75" customHeight="1">
      <c r="A38" s="93"/>
      <c r="B38" s="94" t="s">
        <v>148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11674.84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588271.38</v>
      </c>
      <c r="F43" s="23">
        <v>609512.1</v>
      </c>
      <c r="G43" s="23">
        <v>588271.38</v>
      </c>
      <c r="H43" s="23">
        <v>21240.719999999972</v>
      </c>
      <c r="I43" s="23">
        <v>-21240.719999999972</v>
      </c>
      <c r="J43" s="229" t="s">
        <v>83</v>
      </c>
      <c r="K43" s="229"/>
    </row>
    <row r="44" spans="1:11" ht="39" customHeight="1">
      <c r="A44" s="17"/>
      <c r="B44" s="18" t="s">
        <v>33</v>
      </c>
      <c r="C44" s="18" t="s">
        <v>86</v>
      </c>
      <c r="D44" s="27">
        <v>1320.25</v>
      </c>
      <c r="E44" s="23">
        <v>670679.69</v>
      </c>
      <c r="F44" s="23">
        <v>670662.53</v>
      </c>
      <c r="G44" s="23">
        <v>670679.69</v>
      </c>
      <c r="H44" s="23">
        <v>-17.15999999991618</v>
      </c>
      <c r="I44" s="23">
        <v>17.15999999991618</v>
      </c>
      <c r="J44" s="229" t="s">
        <v>84</v>
      </c>
      <c r="K44" s="229"/>
    </row>
    <row r="45" spans="1:11" ht="25.5" customHeight="1" hidden="1">
      <c r="A45" s="17"/>
      <c r="B45" s="18" t="s">
        <v>34</v>
      </c>
      <c r="C45" s="18"/>
      <c r="D45" s="27"/>
      <c r="E45" s="23"/>
      <c r="F45" s="23"/>
      <c r="G45" s="23">
        <v>0</v>
      </c>
      <c r="H45" s="23">
        <v>0</v>
      </c>
      <c r="I45" s="23">
        <v>0</v>
      </c>
      <c r="J45" s="75" t="s">
        <v>85</v>
      </c>
      <c r="K45" s="53"/>
    </row>
    <row r="46" spans="1:11" ht="34.5" customHeight="1">
      <c r="A46" s="17"/>
      <c r="B46" s="18" t="s">
        <v>35</v>
      </c>
      <c r="C46" s="18" t="s">
        <v>86</v>
      </c>
      <c r="D46" s="27">
        <v>1320.25</v>
      </c>
      <c r="E46" s="23">
        <v>1643965.06</v>
      </c>
      <c r="F46" s="23">
        <v>1611759.61</v>
      </c>
      <c r="G46" s="23">
        <v>1643965.06</v>
      </c>
      <c r="H46" s="23">
        <v>-32205.449999999953</v>
      </c>
      <c r="I46" s="23">
        <v>32205.449999999953</v>
      </c>
      <c r="J46" s="229" t="s">
        <v>87</v>
      </c>
      <c r="K46" s="229"/>
    </row>
    <row r="47" spans="1:12" ht="12.75" customHeight="1">
      <c r="A47" s="28"/>
      <c r="B47" s="29"/>
      <c r="C47" s="29"/>
      <c r="D47" s="30"/>
      <c r="E47" s="32"/>
      <c r="F47" s="32"/>
      <c r="G47" s="32"/>
      <c r="H47" s="32"/>
      <c r="I47" s="32"/>
      <c r="J47" s="32"/>
      <c r="K47" s="104"/>
      <c r="L47" s="104"/>
    </row>
    <row r="48" spans="1:10" s="110" customFormat="1" ht="12">
      <c r="A48" s="107"/>
      <c r="B48" s="117" t="s">
        <v>157</v>
      </c>
      <c r="C48" s="117"/>
      <c r="D48" s="117"/>
      <c r="E48" s="117"/>
      <c r="F48" s="117"/>
      <c r="G48" s="118"/>
      <c r="H48" s="117"/>
      <c r="I48" s="117"/>
      <c r="J48" s="117"/>
    </row>
    <row r="49" spans="1:12" ht="12.75" customHeight="1">
      <c r="A49" s="28"/>
      <c r="B49" s="122" t="s">
        <v>158</v>
      </c>
      <c r="C49" s="29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29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ht="12.75">
      <c r="L61" s="76"/>
    </row>
    <row r="62" spans="1:12" s="14" customFormat="1" ht="14.25">
      <c r="A62" s="33"/>
      <c r="B62" s="34" t="s">
        <v>37</v>
      </c>
      <c r="C62" s="34"/>
      <c r="D62" s="34"/>
      <c r="E62" s="34"/>
      <c r="F62" s="35"/>
      <c r="I62" s="36"/>
      <c r="L62" s="77"/>
    </row>
    <row r="63" spans="1:6" s="14" customFormat="1" ht="14.25">
      <c r="A63" s="33"/>
      <c r="B63" s="37" t="s">
        <v>38</v>
      </c>
      <c r="C63" s="37"/>
      <c r="D63" s="34"/>
      <c r="E63" s="34"/>
      <c r="F63" s="35"/>
    </row>
    <row r="64" ht="13.5" thickBot="1"/>
    <row r="65" spans="1:11" s="39" customFormat="1" ht="51.75" thickBot="1">
      <c r="A65" s="8" t="s">
        <v>39</v>
      </c>
      <c r="B65" s="221" t="s">
        <v>88</v>
      </c>
      <c r="C65" s="222"/>
      <c r="D65" s="223"/>
      <c r="E65" s="224"/>
      <c r="F65" s="225"/>
      <c r="G65" s="167" t="s">
        <v>40</v>
      </c>
      <c r="H65" s="38" t="s">
        <v>41</v>
      </c>
      <c r="I65" s="38" t="s">
        <v>42</v>
      </c>
      <c r="J65" s="8" t="s">
        <v>89</v>
      </c>
      <c r="K65" s="103"/>
    </row>
    <row r="66" spans="1:10" ht="12.75">
      <c r="A66" s="40"/>
      <c r="B66" s="78"/>
      <c r="C66" s="79"/>
      <c r="D66" s="79"/>
      <c r="E66" s="237"/>
      <c r="F66" s="238"/>
      <c r="G66" s="41"/>
      <c r="H66" s="42"/>
      <c r="I66" s="42"/>
      <c r="J66" s="42"/>
    </row>
    <row r="67" spans="1:10" s="46" customFormat="1" ht="12.75">
      <c r="A67" s="43" t="s">
        <v>43</v>
      </c>
      <c r="B67" s="80" t="s">
        <v>44</v>
      </c>
      <c r="C67" s="81"/>
      <c r="D67" s="81"/>
      <c r="E67" s="219"/>
      <c r="F67" s="220"/>
      <c r="G67" s="44"/>
      <c r="H67" s="43"/>
      <c r="I67" s="43"/>
      <c r="J67" s="45"/>
    </row>
    <row r="68" spans="1:10" ht="12.75">
      <c r="A68" s="47"/>
      <c r="B68" s="160" t="s">
        <v>7</v>
      </c>
      <c r="C68" s="161"/>
      <c r="D68" s="161"/>
      <c r="E68" s="239"/>
      <c r="F68" s="241"/>
      <c r="G68" s="178"/>
      <c r="H68" s="47"/>
      <c r="I68" s="47"/>
      <c r="J68" s="23"/>
    </row>
    <row r="69" spans="1:10" ht="12.75" customHeight="1">
      <c r="A69" s="47"/>
      <c r="B69" s="53" t="s">
        <v>241</v>
      </c>
      <c r="C69" s="158"/>
      <c r="D69" s="159"/>
      <c r="E69" s="145" t="s">
        <v>165</v>
      </c>
      <c r="F69" s="146"/>
      <c r="G69" s="192">
        <v>42398</v>
      </c>
      <c r="H69" s="47" t="s">
        <v>53</v>
      </c>
      <c r="I69" s="53">
        <v>4</v>
      </c>
      <c r="J69" s="100">
        <v>20608.89</v>
      </c>
    </row>
    <row r="70" spans="1:10" ht="12.75" customHeight="1">
      <c r="A70" s="47"/>
      <c r="B70" s="53" t="s">
        <v>242</v>
      </c>
      <c r="C70" s="158"/>
      <c r="D70" s="159"/>
      <c r="E70" s="145">
        <v>124</v>
      </c>
      <c r="F70" s="159"/>
      <c r="G70" s="192">
        <v>42521</v>
      </c>
      <c r="H70" s="47" t="s">
        <v>200</v>
      </c>
      <c r="I70" s="53">
        <v>150</v>
      </c>
      <c r="J70" s="100">
        <v>70787.08</v>
      </c>
    </row>
    <row r="71" spans="1:10" ht="12.75" customHeight="1">
      <c r="A71" s="47"/>
      <c r="B71" s="53" t="s">
        <v>199</v>
      </c>
      <c r="C71" s="190"/>
      <c r="D71" s="191"/>
      <c r="E71" s="145" t="s">
        <v>195</v>
      </c>
      <c r="F71" s="131"/>
      <c r="G71" s="192">
        <v>42513</v>
      </c>
      <c r="H71" s="47" t="s">
        <v>200</v>
      </c>
      <c r="I71" s="53">
        <v>403.6</v>
      </c>
      <c r="J71" s="100">
        <v>1041.28</v>
      </c>
    </row>
    <row r="72" spans="1:10" ht="12.75" customHeight="1">
      <c r="A72" s="47"/>
      <c r="B72" s="53" t="s">
        <v>199</v>
      </c>
      <c r="C72" s="190"/>
      <c r="D72" s="191"/>
      <c r="E72" s="145" t="s">
        <v>195</v>
      </c>
      <c r="F72" s="131"/>
      <c r="G72" s="192">
        <v>42566</v>
      </c>
      <c r="H72" s="47" t="s">
        <v>200</v>
      </c>
      <c r="I72" s="53">
        <v>403.6</v>
      </c>
      <c r="J72" s="100">
        <v>1041.28</v>
      </c>
    </row>
    <row r="73" spans="1:10" ht="12.75" customHeight="1">
      <c r="A73" s="47"/>
      <c r="B73" s="53" t="s">
        <v>211</v>
      </c>
      <c r="C73" s="190"/>
      <c r="D73" s="191"/>
      <c r="E73" s="145"/>
      <c r="F73" s="131"/>
      <c r="G73" s="192">
        <v>42734</v>
      </c>
      <c r="H73" s="47"/>
      <c r="I73" s="53"/>
      <c r="J73" s="100">
        <v>14330</v>
      </c>
    </row>
    <row r="74" spans="1:10" ht="12.75" customHeight="1">
      <c r="A74" s="47"/>
      <c r="B74" s="53" t="s">
        <v>212</v>
      </c>
      <c r="C74" s="190"/>
      <c r="D74" s="191"/>
      <c r="E74" s="145"/>
      <c r="F74" s="131"/>
      <c r="G74" s="192">
        <v>42734</v>
      </c>
      <c r="H74" s="47"/>
      <c r="I74" s="53"/>
      <c r="J74" s="100">
        <v>3175</v>
      </c>
    </row>
    <row r="75" spans="1:10" ht="12.75" customHeight="1">
      <c r="A75" s="47"/>
      <c r="B75" s="53" t="s">
        <v>213</v>
      </c>
      <c r="C75" s="190"/>
      <c r="D75" s="191"/>
      <c r="E75" s="145"/>
      <c r="F75" s="131"/>
      <c r="G75" s="192">
        <v>42734</v>
      </c>
      <c r="H75" s="47"/>
      <c r="I75" s="53"/>
      <c r="J75" s="100">
        <v>8097</v>
      </c>
    </row>
    <row r="76" spans="1:11" s="46" customFormat="1" ht="12.75">
      <c r="A76" s="43"/>
      <c r="B76" s="236" t="s">
        <v>46</v>
      </c>
      <c r="C76" s="236"/>
      <c r="D76" s="236"/>
      <c r="E76" s="236"/>
      <c r="F76" s="236"/>
      <c r="G76" s="166"/>
      <c r="H76" s="43"/>
      <c r="I76" s="43"/>
      <c r="J76" s="82">
        <f>SUM(J69:J75)</f>
        <v>119080.53</v>
      </c>
      <c r="K76" s="61"/>
    </row>
    <row r="77" spans="1:11" s="46" customFormat="1" ht="12.75">
      <c r="A77" s="43" t="s">
        <v>47</v>
      </c>
      <c r="B77" s="231" t="s">
        <v>48</v>
      </c>
      <c r="C77" s="231"/>
      <c r="D77" s="231"/>
      <c r="E77" s="231"/>
      <c r="F77" s="231"/>
      <c r="G77" s="168"/>
      <c r="H77" s="43"/>
      <c r="I77" s="43"/>
      <c r="J77" s="43"/>
      <c r="K77" s="61"/>
    </row>
    <row r="78" spans="1:11" ht="12.75">
      <c r="A78" s="47"/>
      <c r="B78" s="232" t="s">
        <v>7</v>
      </c>
      <c r="C78" s="232"/>
      <c r="D78" s="232"/>
      <c r="E78" s="232"/>
      <c r="F78" s="232"/>
      <c r="G78" s="169"/>
      <c r="H78" s="47"/>
      <c r="I78" s="47"/>
      <c r="J78" s="47"/>
      <c r="K78" s="32"/>
    </row>
    <row r="79" spans="1:11" ht="15.75" customHeight="1">
      <c r="A79" s="47"/>
      <c r="B79" s="233"/>
      <c r="C79" s="234"/>
      <c r="D79" s="234"/>
      <c r="E79" s="234"/>
      <c r="F79" s="235"/>
      <c r="G79" s="169"/>
      <c r="H79" s="47"/>
      <c r="I79" s="47"/>
      <c r="J79" s="100"/>
      <c r="K79" s="32"/>
    </row>
    <row r="80" spans="1:11" ht="14.25" customHeight="1">
      <c r="A80" s="47"/>
      <c r="B80" s="242"/>
      <c r="C80" s="243"/>
      <c r="D80" s="243"/>
      <c r="E80" s="243"/>
      <c r="F80" s="244"/>
      <c r="G80" s="169"/>
      <c r="H80" s="47"/>
      <c r="I80" s="47"/>
      <c r="J80" s="100"/>
      <c r="K80" s="32"/>
    </row>
    <row r="81" spans="1:11" ht="14.25" customHeight="1">
      <c r="A81" s="47"/>
      <c r="B81" s="233"/>
      <c r="C81" s="234"/>
      <c r="D81" s="234"/>
      <c r="E81" s="234"/>
      <c r="F81" s="235"/>
      <c r="G81" s="165"/>
      <c r="H81" s="47"/>
      <c r="I81" s="47"/>
      <c r="J81" s="100"/>
      <c r="K81" s="32"/>
    </row>
    <row r="82" spans="1:11" ht="14.25" customHeight="1">
      <c r="A82" s="47"/>
      <c r="B82" s="233"/>
      <c r="C82" s="234"/>
      <c r="D82" s="234"/>
      <c r="E82" s="234"/>
      <c r="F82" s="235"/>
      <c r="G82" s="18"/>
      <c r="H82" s="145"/>
      <c r="I82" s="113"/>
      <c r="J82" s="100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J81+J82+J80+J79</f>
        <v>0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21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428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8">
    <mergeCell ref="B83:F83"/>
    <mergeCell ref="D90:F90"/>
    <mergeCell ref="B77:F77"/>
    <mergeCell ref="B78:F78"/>
    <mergeCell ref="B79:F79"/>
    <mergeCell ref="B80:F80"/>
    <mergeCell ref="B81:F81"/>
    <mergeCell ref="B82:F82"/>
    <mergeCell ref="E67:F67"/>
    <mergeCell ref="E68:F68"/>
    <mergeCell ref="B76:F76"/>
    <mergeCell ref="E66:F66"/>
    <mergeCell ref="J41:K41"/>
    <mergeCell ref="J42:K42"/>
    <mergeCell ref="J43:K43"/>
    <mergeCell ref="J44:K44"/>
    <mergeCell ref="J46:K46"/>
    <mergeCell ref="B65:F65"/>
  </mergeCells>
  <hyperlinks>
    <hyperlink ref="K5" r:id="rId1" display="www.jreu-21-kaluga.ru"/>
  </hyperlinks>
  <printOptions/>
  <pageMargins left="0.7086614173228347" right="0.2" top="0.27" bottom="0.27" header="0.2" footer="0.21"/>
  <pageSetup fitToHeight="3" fitToWidth="1" horizontalDpi="600" verticalDpi="600" orientation="landscape" paperSize="9" scale="89"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PageLayoutView="0" workbookViewId="0" topLeftCell="A64">
      <selection activeCell="A74" sqref="A74:IV81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281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100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4491.9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'[30]Лист1'!B10</f>
        <v>4491.9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407505.47800000006</v>
      </c>
      <c r="G22" s="12">
        <v>421153.72</v>
      </c>
      <c r="H22" s="12">
        <v>404810.33800000005</v>
      </c>
      <c r="I22" s="12">
        <v>16343.383296605587</v>
      </c>
      <c r="J22" s="12">
        <v>-13648.243296605588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90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76003.25799999999</v>
      </c>
      <c r="G24" s="22">
        <v>78548.77189852095</v>
      </c>
      <c r="H24" s="22">
        <v>73308.11799999999</v>
      </c>
      <c r="I24" s="22">
        <v>5240.6538985209645</v>
      </c>
      <c r="J24" s="22">
        <v>-2545.513898520965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17248.895999999997</v>
      </c>
      <c r="G25" s="23">
        <v>17826.598925605405</v>
      </c>
      <c r="H25" s="23">
        <v>17248.895999999997</v>
      </c>
      <c r="I25" s="23">
        <v>577.7029256054084</v>
      </c>
      <c r="J25" s="23">
        <v>-577.7029256054084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5390.279999999999</v>
      </c>
      <c r="G26" s="23">
        <v>5570.812164251689</v>
      </c>
      <c r="H26" s="23">
        <v>5390.279999999999</v>
      </c>
      <c r="I26" s="23">
        <v>180.53216425169012</v>
      </c>
      <c r="J26" s="23">
        <v>-180.53216425169012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4312.223999999999</v>
      </c>
      <c r="G27" s="23">
        <v>4456.649731401351</v>
      </c>
      <c r="H27" s="23">
        <v>4312.223999999999</v>
      </c>
      <c r="I27" s="23">
        <v>144.4257314013521</v>
      </c>
      <c r="J27" s="23">
        <v>-144.4257314013521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46356.71799999999</v>
      </c>
      <c r="G28" s="23">
        <v>47909.30499513666</v>
      </c>
      <c r="H28" s="23">
        <v>46356.71799999999</v>
      </c>
      <c r="I28" s="23">
        <v>1552.5869951366694</v>
      </c>
      <c r="J28" s="23">
        <v>-1552.5869951366694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2695.1399999999994</v>
      </c>
      <c r="G29" s="23">
        <v>2785.4060821258445</v>
      </c>
      <c r="H29" s="23">
        <v>0</v>
      </c>
      <c r="I29" s="23">
        <v>2785.4060821258445</v>
      </c>
      <c r="J29" s="23">
        <v>-90.26608212584506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141225.33600000004</v>
      </c>
      <c r="G30" s="22">
        <v>145955.28</v>
      </c>
      <c r="H30" s="22">
        <v>141225.33600000004</v>
      </c>
      <c r="I30" s="23">
        <v>4729.9439999999595</v>
      </c>
      <c r="J30" s="23">
        <v>-4729.9439999999595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128827.69200000002</v>
      </c>
      <c r="G31" s="23">
        <v>133142.41072561542</v>
      </c>
      <c r="H31" s="23">
        <v>128827.69200000002</v>
      </c>
      <c r="I31" s="23">
        <v>4314.718725615399</v>
      </c>
      <c r="J31" s="23">
        <v>-4314.718725615399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61449.192</v>
      </c>
      <c r="G32" s="23">
        <v>63507.25867246927</v>
      </c>
      <c r="H32" s="23">
        <v>61449.192</v>
      </c>
      <c r="I32" s="23">
        <v>2058.0666724692637</v>
      </c>
      <c r="J32" s="23">
        <v>-2058.0666724692637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160630.32</v>
      </c>
      <c r="G33" s="12">
        <v>167188.03</v>
      </c>
      <c r="H33" s="12">
        <v>160630.32</v>
      </c>
      <c r="I33" s="12">
        <v>6557.709999999992</v>
      </c>
      <c r="J33" s="12">
        <v>-6557.709999999992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354555.19</v>
      </c>
      <c r="F34" s="12">
        <v>88943.04</v>
      </c>
      <c r="G34" s="12">
        <v>92634.17</v>
      </c>
      <c r="H34" s="12">
        <v>101588.92</v>
      </c>
      <c r="I34" s="12">
        <v>353679.92</v>
      </c>
      <c r="J34" s="12">
        <v>-3691.1300000000047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401715.18</v>
      </c>
      <c r="F35" s="12">
        <v>0</v>
      </c>
      <c r="G35" s="12">
        <v>3166.86</v>
      </c>
      <c r="H35" s="12">
        <v>0</v>
      </c>
      <c r="I35" s="12">
        <v>404882.04</v>
      </c>
      <c r="J35" s="12">
        <v>-3166.86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8079.48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487936.7</v>
      </c>
      <c r="F41" s="23">
        <v>482284.26</v>
      </c>
      <c r="G41" s="23">
        <v>487936.7</v>
      </c>
      <c r="H41" s="23">
        <v>-5652.440000000002</v>
      </c>
      <c r="I41" s="23">
        <v>5652.440000000002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1320.25</v>
      </c>
      <c r="E42" s="23">
        <v>1077921.13</v>
      </c>
      <c r="F42" s="23">
        <v>1070811.78</v>
      </c>
      <c r="G42" s="23">
        <v>1077921.13</v>
      </c>
      <c r="H42" s="23">
        <v>-7109.34999999986</v>
      </c>
      <c r="I42" s="23">
        <v>7109.34999999986</v>
      </c>
      <c r="J42" s="229" t="s">
        <v>87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ht="12.75">
      <c r="L57" s="76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79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91" t="s">
        <v>44</v>
      </c>
      <c r="C63" s="81"/>
      <c r="D63" s="81"/>
      <c r="E63" s="219"/>
      <c r="F63" s="220"/>
      <c r="G63" s="44"/>
      <c r="H63" s="43"/>
      <c r="I63" s="43"/>
      <c r="J63" s="45"/>
    </row>
    <row r="64" spans="1:10" ht="12.75">
      <c r="A64" s="47"/>
      <c r="B64" s="160" t="s">
        <v>7</v>
      </c>
      <c r="C64" s="161"/>
      <c r="D64" s="161"/>
      <c r="E64" s="145"/>
      <c r="F64" s="53"/>
      <c r="G64" s="192"/>
      <c r="H64" s="47"/>
      <c r="I64" s="47"/>
      <c r="J64" s="23"/>
    </row>
    <row r="65" spans="1:10" ht="12.75" customHeight="1">
      <c r="A65" s="47"/>
      <c r="B65" s="53" t="s">
        <v>242</v>
      </c>
      <c r="C65" s="190"/>
      <c r="D65" s="191"/>
      <c r="E65" s="145">
        <v>97</v>
      </c>
      <c r="F65" s="53"/>
      <c r="G65" s="192">
        <v>42417</v>
      </c>
      <c r="H65" s="47"/>
      <c r="I65" s="53"/>
      <c r="J65" s="100">
        <v>8000</v>
      </c>
    </row>
    <row r="66" spans="1:10" ht="12.75">
      <c r="A66" s="47"/>
      <c r="B66" s="53" t="s">
        <v>356</v>
      </c>
      <c r="C66" s="190"/>
      <c r="D66" s="191"/>
      <c r="E66" s="53" t="s">
        <v>159</v>
      </c>
      <c r="F66" s="53"/>
      <c r="G66" s="192">
        <v>42404</v>
      </c>
      <c r="H66" s="47"/>
      <c r="I66" s="53"/>
      <c r="J66" s="100">
        <v>4000</v>
      </c>
    </row>
    <row r="67" spans="1:10" ht="12" customHeight="1">
      <c r="A67" s="47"/>
      <c r="B67" s="53" t="s">
        <v>242</v>
      </c>
      <c r="C67" s="190"/>
      <c r="D67" s="191"/>
      <c r="E67" s="53" t="s">
        <v>357</v>
      </c>
      <c r="F67" s="53"/>
      <c r="G67" s="192">
        <v>42438</v>
      </c>
      <c r="H67" s="47"/>
      <c r="I67" s="53"/>
      <c r="J67" s="100">
        <v>13000</v>
      </c>
    </row>
    <row r="68" spans="1:10" ht="12.75" customHeight="1">
      <c r="A68" s="47"/>
      <c r="B68" s="53" t="s">
        <v>199</v>
      </c>
      <c r="C68" s="193"/>
      <c r="D68" s="194"/>
      <c r="E68" s="53" t="s">
        <v>195</v>
      </c>
      <c r="F68" s="53"/>
      <c r="G68" s="192">
        <v>42520</v>
      </c>
      <c r="H68" s="47"/>
      <c r="I68" s="53"/>
      <c r="J68" s="100">
        <v>4803.96</v>
      </c>
    </row>
    <row r="69" spans="1:10" ht="12.75">
      <c r="A69" s="47"/>
      <c r="B69" s="53" t="s">
        <v>199</v>
      </c>
      <c r="C69" s="190"/>
      <c r="D69" s="191"/>
      <c r="E69" s="53" t="s">
        <v>195</v>
      </c>
      <c r="F69" s="53"/>
      <c r="G69" s="192">
        <v>42576</v>
      </c>
      <c r="H69" s="47" t="s">
        <v>200</v>
      </c>
      <c r="I69" s="53">
        <v>1862</v>
      </c>
      <c r="J69" s="100">
        <v>4803.96</v>
      </c>
    </row>
    <row r="70" spans="1:10" ht="12.75" customHeight="1">
      <c r="A70" s="47"/>
      <c r="B70" s="53" t="s">
        <v>358</v>
      </c>
      <c r="C70" s="173"/>
      <c r="D70" s="173"/>
      <c r="E70" s="53" t="s">
        <v>159</v>
      </c>
      <c r="F70" s="53"/>
      <c r="G70" s="192">
        <v>42563</v>
      </c>
      <c r="H70" s="47"/>
      <c r="I70" s="53"/>
      <c r="J70" s="100">
        <v>7000</v>
      </c>
    </row>
    <row r="71" spans="1:10" ht="12.75" customHeight="1">
      <c r="A71" s="47"/>
      <c r="B71" s="53" t="s">
        <v>359</v>
      </c>
      <c r="C71" s="86"/>
      <c r="D71" s="86"/>
      <c r="E71" s="53" t="s">
        <v>218</v>
      </c>
      <c r="F71" s="53"/>
      <c r="G71" s="192">
        <v>42638</v>
      </c>
      <c r="H71" s="47"/>
      <c r="I71" s="53"/>
      <c r="J71" s="100">
        <v>25000</v>
      </c>
    </row>
    <row r="72" spans="1:10" ht="12.75" customHeight="1">
      <c r="A72" s="47"/>
      <c r="B72" s="53" t="s">
        <v>260</v>
      </c>
      <c r="C72" s="190"/>
      <c r="D72" s="191"/>
      <c r="E72" s="53"/>
      <c r="F72" s="53"/>
      <c r="G72" s="192">
        <v>42734</v>
      </c>
      <c r="H72" s="47"/>
      <c r="I72" s="53"/>
      <c r="J72" s="100">
        <v>25558</v>
      </c>
    </row>
    <row r="73" spans="1:10" ht="12.75" customHeight="1">
      <c r="A73" s="47"/>
      <c r="B73" s="53" t="s">
        <v>212</v>
      </c>
      <c r="C73" s="173"/>
      <c r="D73" s="173"/>
      <c r="E73" s="201"/>
      <c r="F73" s="191"/>
      <c r="G73" s="192">
        <v>42734</v>
      </c>
      <c r="H73" s="47"/>
      <c r="I73" s="53"/>
      <c r="J73" s="100">
        <v>9423</v>
      </c>
    </row>
    <row r="74" spans="1:11" s="46" customFormat="1" ht="12.75">
      <c r="A74" s="43"/>
      <c r="B74" s="236" t="s">
        <v>46</v>
      </c>
      <c r="C74" s="236"/>
      <c r="D74" s="236"/>
      <c r="E74" s="236"/>
      <c r="F74" s="236"/>
      <c r="G74" s="166"/>
      <c r="H74" s="43"/>
      <c r="I74" s="43"/>
      <c r="J74" s="82">
        <f>SUM(J65:J73)</f>
        <v>101588.92</v>
      </c>
      <c r="K74" s="61"/>
    </row>
    <row r="75" spans="1:11" s="46" customFormat="1" ht="15.75">
      <c r="A75" s="43" t="s">
        <v>47</v>
      </c>
      <c r="B75" s="249" t="s">
        <v>48</v>
      </c>
      <c r="C75" s="249"/>
      <c r="D75" s="249"/>
      <c r="E75" s="249"/>
      <c r="F75" s="249"/>
      <c r="G75" s="168"/>
      <c r="H75" s="43"/>
      <c r="I75" s="43"/>
      <c r="J75" s="43"/>
      <c r="K75" s="61"/>
    </row>
    <row r="76" spans="1:11" ht="12.75">
      <c r="A76" s="47"/>
      <c r="B76" s="232" t="s">
        <v>7</v>
      </c>
      <c r="C76" s="232"/>
      <c r="D76" s="232"/>
      <c r="E76" s="232"/>
      <c r="F76" s="232"/>
      <c r="G76" s="169"/>
      <c r="H76" s="47"/>
      <c r="I76" s="47"/>
      <c r="J76" s="47"/>
      <c r="K76" s="32"/>
    </row>
    <row r="77" spans="1:11" ht="14.25" customHeight="1">
      <c r="A77" s="47"/>
      <c r="B77" s="239"/>
      <c r="C77" s="240"/>
      <c r="D77" s="240"/>
      <c r="E77" s="161"/>
      <c r="F77" s="162"/>
      <c r="G77" s="169"/>
      <c r="H77" s="47"/>
      <c r="I77" s="47"/>
      <c r="J77" s="100"/>
      <c r="K77" s="32"/>
    </row>
    <row r="78" spans="1:11" ht="12.75">
      <c r="A78" s="47"/>
      <c r="B78" s="233"/>
      <c r="C78" s="234"/>
      <c r="D78" s="234"/>
      <c r="E78" s="171"/>
      <c r="F78" s="172"/>
      <c r="G78" s="169"/>
      <c r="H78" s="47"/>
      <c r="I78" s="47"/>
      <c r="J78" s="100"/>
      <c r="K78" s="32"/>
    </row>
    <row r="79" spans="1:11" ht="14.25" customHeight="1">
      <c r="A79" s="47"/>
      <c r="B79" s="239"/>
      <c r="C79" s="240"/>
      <c r="D79" s="240"/>
      <c r="E79" s="240"/>
      <c r="F79" s="241"/>
      <c r="G79" s="18"/>
      <c r="H79" s="47"/>
      <c r="I79" s="47"/>
      <c r="J79" s="101"/>
      <c r="K79" s="32"/>
    </row>
    <row r="80" spans="1:11" s="46" customFormat="1" ht="12.75">
      <c r="A80" s="43"/>
      <c r="B80" s="236" t="s">
        <v>46</v>
      </c>
      <c r="C80" s="236"/>
      <c r="D80" s="236"/>
      <c r="E80" s="236"/>
      <c r="F80" s="236"/>
      <c r="G80" s="166"/>
      <c r="H80" s="43"/>
      <c r="I80" s="43"/>
      <c r="J80" s="82">
        <f>J77+J78</f>
        <v>0</v>
      </c>
      <c r="K80" s="61"/>
    </row>
    <row r="81" ht="12.75">
      <c r="K81" s="54"/>
    </row>
    <row r="83" spans="1:8" s="21" customFormat="1" ht="15">
      <c r="A83" s="48"/>
      <c r="B83" s="49" t="s">
        <v>160</v>
      </c>
      <c r="C83" s="49"/>
      <c r="D83" s="49"/>
      <c r="E83" s="49"/>
      <c r="F83" s="49"/>
      <c r="H83" s="196" t="s">
        <v>214</v>
      </c>
    </row>
    <row r="84" spans="1:6" s="21" customFormat="1" ht="15">
      <c r="A84" s="48"/>
      <c r="B84" s="50"/>
      <c r="C84" s="50"/>
      <c r="D84" s="50"/>
      <c r="E84" s="50"/>
      <c r="F84" s="50"/>
    </row>
    <row r="85" spans="1:6" s="21" customFormat="1" ht="15">
      <c r="A85" s="48"/>
      <c r="B85" s="50"/>
      <c r="C85" s="50"/>
      <c r="D85" s="50"/>
      <c r="E85" s="50"/>
      <c r="F85" s="50"/>
    </row>
    <row r="86" spans="1:6" s="49" customFormat="1" ht="15">
      <c r="A86" s="48"/>
      <c r="B86" s="49" t="s">
        <v>45</v>
      </c>
      <c r="D86" s="49" t="s">
        <v>161</v>
      </c>
      <c r="F86" s="49" t="s">
        <v>162</v>
      </c>
    </row>
    <row r="87" spans="1:6" s="49" customFormat="1" ht="18">
      <c r="A87" s="48"/>
      <c r="D87" s="230" t="s">
        <v>49</v>
      </c>
      <c r="E87" s="230"/>
      <c r="F87" s="230"/>
    </row>
    <row r="88" s="49" customFormat="1" ht="15">
      <c r="A88" s="48"/>
    </row>
    <row r="89" s="49" customFormat="1" ht="15">
      <c r="A89" s="48"/>
    </row>
    <row r="90" spans="1:2" s="49" customFormat="1" ht="15">
      <c r="A90" s="48"/>
      <c r="B90" s="49" t="s">
        <v>50</v>
      </c>
    </row>
    <row r="91" spans="1:7" s="49" customFormat="1" ht="18">
      <c r="A91" s="48"/>
      <c r="D91" s="51" t="s">
        <v>51</v>
      </c>
      <c r="E91" s="51"/>
      <c r="G91" s="51"/>
    </row>
    <row r="92" s="49" customFormat="1" ht="15">
      <c r="A92" s="48"/>
    </row>
    <row r="93" s="49" customFormat="1" ht="15">
      <c r="A93" s="48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</sheetData>
  <sheetProtection/>
  <mergeCells count="15">
    <mergeCell ref="B77:D77"/>
    <mergeCell ref="B78:D78"/>
    <mergeCell ref="B79:F79"/>
    <mergeCell ref="B80:F80"/>
    <mergeCell ref="D87:F87"/>
    <mergeCell ref="J42:K42"/>
    <mergeCell ref="B61:F61"/>
    <mergeCell ref="E63:F63"/>
    <mergeCell ref="B75:F75"/>
    <mergeCell ref="B76:F76"/>
    <mergeCell ref="J39:K39"/>
    <mergeCell ref="J40:K40"/>
    <mergeCell ref="J41:K41"/>
    <mergeCell ref="E62:F62"/>
    <mergeCell ref="B74:F74"/>
  </mergeCells>
  <hyperlinks>
    <hyperlink ref="K5" r:id="rId1" display="www.jreu-21-kaluga.ru"/>
  </hyperlinks>
  <printOptions/>
  <pageMargins left="0.7086614173228347" right="0.21" top="0.28" bottom="0.29" header="0.19" footer="0.19"/>
  <pageSetup fitToHeight="3" fitToWidth="1" horizontalDpi="600" verticalDpi="600" orientation="landscape" paperSize="9" scale="91"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67">
      <selection activeCell="A1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102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3356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'[31]Лист1'!AI10</f>
        <v>3233.1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122.9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80"/>
      <c r="G21" s="180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293729.40199999994</v>
      </c>
      <c r="G22" s="12">
        <v>291186.04</v>
      </c>
      <c r="H22" s="12">
        <v>291789.54199999996</v>
      </c>
      <c r="I22" s="12">
        <v>-603.5043695739705</v>
      </c>
      <c r="J22" s="12">
        <v>2543.36436957397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90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54704.222</v>
      </c>
      <c r="G24" s="22">
        <v>54230.545757420914</v>
      </c>
      <c r="H24" s="22">
        <v>52764.362</v>
      </c>
      <c r="I24" s="22">
        <v>1466.1837574209158</v>
      </c>
      <c r="J24" s="22">
        <v>473.67624257908415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12415.104000000005</v>
      </c>
      <c r="G25" s="23">
        <v>12307.603342848739</v>
      </c>
      <c r="H25" s="23">
        <v>12415.104000000005</v>
      </c>
      <c r="I25" s="23">
        <v>-107.50065715126584</v>
      </c>
      <c r="J25" s="23">
        <v>107.50065715126584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3879.72</v>
      </c>
      <c r="G26" s="23">
        <v>3846.1260446402302</v>
      </c>
      <c r="H26" s="23">
        <v>3879.72</v>
      </c>
      <c r="I26" s="23">
        <v>-33.59395535976955</v>
      </c>
      <c r="J26" s="23">
        <v>33.59395535976955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3103.776000000001</v>
      </c>
      <c r="G27" s="23">
        <v>3076.9008357121847</v>
      </c>
      <c r="H27" s="23">
        <v>3103.776000000001</v>
      </c>
      <c r="I27" s="23">
        <v>-26.87516428781646</v>
      </c>
      <c r="J27" s="23">
        <v>26.87516428781646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33365.761999999995</v>
      </c>
      <c r="G28" s="23">
        <v>33076.85251189965</v>
      </c>
      <c r="H28" s="23">
        <v>33365.761999999995</v>
      </c>
      <c r="I28" s="23">
        <v>-288.9094881003475</v>
      </c>
      <c r="J28" s="23">
        <v>288.9094881003475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1939.86</v>
      </c>
      <c r="G29" s="23">
        <v>1923.0630223201151</v>
      </c>
      <c r="H29" s="23">
        <v>0</v>
      </c>
      <c r="I29" s="23">
        <v>1923.0630223201151</v>
      </c>
      <c r="J29" s="23">
        <v>16.796977679884776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35.2</v>
      </c>
      <c r="E30" s="22">
        <v>0</v>
      </c>
      <c r="F30" s="23">
        <v>422.3999999999999</v>
      </c>
      <c r="G30" s="23">
        <v>418.74249720496147</v>
      </c>
      <c r="H30" s="23">
        <v>422.3999999999999</v>
      </c>
      <c r="I30" s="23">
        <v>-3.6575027950384538</v>
      </c>
      <c r="J30" s="23">
        <v>3.6575027950384538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101648.66399999998</v>
      </c>
      <c r="G31" s="22">
        <v>100768.5</v>
      </c>
      <c r="H31" s="22">
        <v>101648.66399999998</v>
      </c>
      <c r="I31" s="23">
        <v>-880.1639999999752</v>
      </c>
      <c r="J31" s="23">
        <v>880.1639999999752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92725.30799999998</v>
      </c>
      <c r="G32" s="23">
        <v>91922.41246690147</v>
      </c>
      <c r="H32" s="23">
        <v>92725.30799999998</v>
      </c>
      <c r="I32" s="23">
        <v>-802.8955330985045</v>
      </c>
      <c r="J32" s="23">
        <v>802.8955330985045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44228.808000000005</v>
      </c>
      <c r="G33" s="23">
        <v>43845.83690889864</v>
      </c>
      <c r="H33" s="23">
        <v>44228.808000000005</v>
      </c>
      <c r="I33" s="23">
        <v>-382.9710911013681</v>
      </c>
      <c r="J33" s="23">
        <v>382.9710911013681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115615.56</v>
      </c>
      <c r="G34" s="12">
        <v>113065.91</v>
      </c>
      <c r="H34" s="12">
        <v>115615.56</v>
      </c>
      <c r="I34" s="12">
        <v>-2549.649999999994</v>
      </c>
      <c r="J34" s="12">
        <v>2549.649999999994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116032.9</v>
      </c>
      <c r="F35" s="12">
        <v>64017.48</v>
      </c>
      <c r="G35" s="12">
        <v>63586.05</v>
      </c>
      <c r="H35" s="12">
        <v>22647.46</v>
      </c>
      <c r="I35" s="12">
        <v>165510.68</v>
      </c>
      <c r="J35" s="12">
        <v>431.4300000000003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4801.06</v>
      </c>
      <c r="F36" s="12">
        <v>0</v>
      </c>
      <c r="G36" s="12">
        <v>0</v>
      </c>
      <c r="H36" s="12">
        <v>0</v>
      </c>
      <c r="I36" s="12">
        <v>4801.06</v>
      </c>
      <c r="J36" s="12">
        <v>0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>
        <v>2241.71</v>
      </c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6297.48</v>
      </c>
      <c r="J38" s="98" t="s">
        <v>36</v>
      </c>
      <c r="K38" s="99"/>
    </row>
    <row r="39" spans="1:11" s="56" customFormat="1" ht="30" customHeight="1" thickBot="1">
      <c r="A39" s="58"/>
      <c r="B39" s="59"/>
      <c r="C39" s="59"/>
      <c r="D39" s="60"/>
      <c r="E39" s="57"/>
      <c r="F39" s="55"/>
      <c r="G39" s="55"/>
      <c r="H39" s="55"/>
      <c r="I39" s="55"/>
      <c r="J39" s="55"/>
      <c r="K39" s="68"/>
    </row>
    <row r="40" spans="1:11" s="56" customFormat="1" ht="90" thickBot="1">
      <c r="A40" s="69" t="s">
        <v>30</v>
      </c>
      <c r="B40" s="70" t="s">
        <v>31</v>
      </c>
      <c r="C40" s="8" t="s">
        <v>65</v>
      </c>
      <c r="D40" s="8" t="str">
        <f>D20</f>
        <v>Тариф  на 31.12.16</v>
      </c>
      <c r="E40" s="8" t="s">
        <v>188</v>
      </c>
      <c r="F40" s="8" t="s">
        <v>189</v>
      </c>
      <c r="G40" s="8" t="s">
        <v>190</v>
      </c>
      <c r="H40" s="8" t="s">
        <v>191</v>
      </c>
      <c r="I40" s="8" t="s">
        <v>186</v>
      </c>
      <c r="J40" s="226" t="s">
        <v>66</v>
      </c>
      <c r="K40" s="227"/>
    </row>
    <row r="41" spans="1:11" s="21" customFormat="1" ht="15">
      <c r="A41" s="71"/>
      <c r="B41" s="72" t="s">
        <v>7</v>
      </c>
      <c r="C41" s="72"/>
      <c r="D41" s="73"/>
      <c r="E41" s="74"/>
      <c r="F41" s="74"/>
      <c r="G41" s="74"/>
      <c r="H41" s="74"/>
      <c r="I41" s="74"/>
      <c r="J41" s="228"/>
      <c r="K41" s="228"/>
    </row>
    <row r="42" spans="1:11" ht="55.5" customHeight="1">
      <c r="A42" s="17"/>
      <c r="B42" s="18" t="s">
        <v>32</v>
      </c>
      <c r="C42" s="18" t="s">
        <v>82</v>
      </c>
      <c r="D42" s="27" t="s">
        <v>240</v>
      </c>
      <c r="E42" s="23">
        <v>435274.63</v>
      </c>
      <c r="F42" s="23">
        <v>433020.23</v>
      </c>
      <c r="G42" s="23">
        <v>435274.63</v>
      </c>
      <c r="H42" s="23">
        <v>-2254.4000000000233</v>
      </c>
      <c r="I42" s="23">
        <v>2254.4000000000233</v>
      </c>
      <c r="J42" s="229" t="s">
        <v>83</v>
      </c>
      <c r="K42" s="229"/>
    </row>
    <row r="43" spans="1:11" ht="34.5" customHeight="1">
      <c r="A43" s="17"/>
      <c r="B43" s="18" t="s">
        <v>35</v>
      </c>
      <c r="C43" s="18" t="s">
        <v>86</v>
      </c>
      <c r="D43" s="27">
        <v>1320.25</v>
      </c>
      <c r="E43" s="23">
        <v>890292.97</v>
      </c>
      <c r="F43" s="23">
        <v>893738.17</v>
      </c>
      <c r="G43" s="23">
        <v>890292.97</v>
      </c>
      <c r="H43" s="23">
        <v>3445.20000000007</v>
      </c>
      <c r="I43" s="23">
        <v>-3445.20000000007</v>
      </c>
      <c r="J43" s="229" t="s">
        <v>87</v>
      </c>
      <c r="K43" s="229"/>
    </row>
    <row r="44" spans="1:12" ht="12.75" customHeight="1">
      <c r="A44" s="28"/>
      <c r="B44" s="29"/>
      <c r="C44" s="29"/>
      <c r="D44" s="30"/>
      <c r="E44" s="32"/>
      <c r="F44" s="32"/>
      <c r="G44" s="32"/>
      <c r="H44" s="32"/>
      <c r="I44" s="32"/>
      <c r="J44" s="32"/>
      <c r="K44" s="104"/>
      <c r="L44" s="104"/>
    </row>
    <row r="45" spans="1:10" s="110" customFormat="1" ht="12">
      <c r="A45" s="107"/>
      <c r="B45" s="117" t="s">
        <v>157</v>
      </c>
      <c r="C45" s="117"/>
      <c r="D45" s="117"/>
      <c r="E45" s="117"/>
      <c r="F45" s="117"/>
      <c r="G45" s="118"/>
      <c r="H45" s="117"/>
      <c r="I45" s="117"/>
      <c r="J45" s="117"/>
    </row>
    <row r="46" spans="1:12" ht="12.75" customHeight="1">
      <c r="A46" s="28"/>
      <c r="B46" s="122" t="s">
        <v>158</v>
      </c>
      <c r="C46" s="29"/>
      <c r="D46" s="30"/>
      <c r="E46" s="30"/>
      <c r="F46" s="31"/>
      <c r="G46" s="32"/>
      <c r="H46" s="32"/>
      <c r="I46" s="32"/>
      <c r="J46" s="32"/>
      <c r="K46" s="32"/>
      <c r="L46" s="76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7"/>
      <c r="G53" s="137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7"/>
      <c r="G54" s="137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7"/>
      <c r="G55" s="137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ht="12.75">
      <c r="L58" s="76"/>
    </row>
    <row r="59" spans="1:12" s="14" customFormat="1" ht="14.25">
      <c r="A59" s="33"/>
      <c r="B59" s="34" t="s">
        <v>37</v>
      </c>
      <c r="C59" s="34"/>
      <c r="D59" s="34"/>
      <c r="E59" s="34"/>
      <c r="F59" s="35"/>
      <c r="I59" s="36"/>
      <c r="L59" s="77"/>
    </row>
    <row r="60" spans="1:6" s="14" customFormat="1" ht="14.25">
      <c r="A60" s="33"/>
      <c r="B60" s="37" t="s">
        <v>38</v>
      </c>
      <c r="C60" s="37"/>
      <c r="D60" s="34"/>
      <c r="E60" s="34"/>
      <c r="F60" s="35"/>
    </row>
    <row r="61" ht="13.5" thickBot="1"/>
    <row r="62" spans="1:11" s="39" customFormat="1" ht="51.75" thickBot="1">
      <c r="A62" s="8" t="s">
        <v>39</v>
      </c>
      <c r="B62" s="221" t="s">
        <v>88</v>
      </c>
      <c r="C62" s="222"/>
      <c r="D62" s="223"/>
      <c r="E62" s="224"/>
      <c r="F62" s="225"/>
      <c r="G62" s="167" t="s">
        <v>40</v>
      </c>
      <c r="H62" s="38" t="s">
        <v>41</v>
      </c>
      <c r="I62" s="38" t="s">
        <v>42</v>
      </c>
      <c r="J62" s="8" t="s">
        <v>89</v>
      </c>
      <c r="K62" s="103"/>
    </row>
    <row r="63" spans="1:10" ht="12.75">
      <c r="A63" s="40"/>
      <c r="B63" s="78"/>
      <c r="C63" s="79"/>
      <c r="D63" s="79"/>
      <c r="E63" s="237"/>
      <c r="F63" s="238"/>
      <c r="G63" s="41"/>
      <c r="H63" s="42"/>
      <c r="I63" s="42"/>
      <c r="J63" s="42"/>
    </row>
    <row r="64" spans="1:10" s="46" customFormat="1" ht="15.75">
      <c r="A64" s="43" t="s">
        <v>43</v>
      </c>
      <c r="B64" s="91" t="s">
        <v>44</v>
      </c>
      <c r="C64" s="81"/>
      <c r="D64" s="81"/>
      <c r="E64" s="219"/>
      <c r="F64" s="220"/>
      <c r="G64" s="44"/>
      <c r="H64" s="43"/>
      <c r="I64" s="43"/>
      <c r="J64" s="45"/>
    </row>
    <row r="65" spans="1:10" ht="12.75">
      <c r="A65" s="47"/>
      <c r="B65" s="160" t="s">
        <v>7</v>
      </c>
      <c r="C65" s="161"/>
      <c r="D65" s="161"/>
      <c r="E65" s="239"/>
      <c r="F65" s="241"/>
      <c r="G65" s="178"/>
      <c r="H65" s="47"/>
      <c r="I65" s="47"/>
      <c r="J65" s="23"/>
    </row>
    <row r="66" spans="1:10" ht="12.75" customHeight="1">
      <c r="A66" s="47"/>
      <c r="B66" s="53" t="s">
        <v>217</v>
      </c>
      <c r="C66" s="190"/>
      <c r="D66" s="191"/>
      <c r="E66" s="53" t="s">
        <v>218</v>
      </c>
      <c r="F66" s="159"/>
      <c r="G66" s="192">
        <v>42396</v>
      </c>
      <c r="H66" s="47" t="s">
        <v>200</v>
      </c>
      <c r="I66" s="53">
        <v>94</v>
      </c>
      <c r="J66" s="100">
        <v>3300</v>
      </c>
    </row>
    <row r="67" spans="1:10" ht="12.75" customHeight="1">
      <c r="A67" s="47"/>
      <c r="B67" s="53" t="s">
        <v>199</v>
      </c>
      <c r="C67" s="190"/>
      <c r="D67" s="191"/>
      <c r="E67" s="53" t="s">
        <v>195</v>
      </c>
      <c r="F67" s="159"/>
      <c r="G67" s="192">
        <v>42521</v>
      </c>
      <c r="H67" s="47"/>
      <c r="I67" s="53"/>
      <c r="J67" s="100">
        <v>2183.23</v>
      </c>
    </row>
    <row r="68" spans="1:10" ht="12.75" customHeight="1">
      <c r="A68" s="47"/>
      <c r="B68" s="53" t="s">
        <v>199</v>
      </c>
      <c r="C68" s="190"/>
      <c r="D68" s="191"/>
      <c r="E68" s="53" t="s">
        <v>195</v>
      </c>
      <c r="F68" s="159"/>
      <c r="G68" s="192">
        <v>42587</v>
      </c>
      <c r="H68" s="47" t="s">
        <v>200</v>
      </c>
      <c r="I68" s="53">
        <v>925.1</v>
      </c>
      <c r="J68" s="100">
        <v>2183.23</v>
      </c>
    </row>
    <row r="69" spans="1:10" ht="12.75" customHeight="1">
      <c r="A69" s="47"/>
      <c r="B69" s="53" t="s">
        <v>227</v>
      </c>
      <c r="C69" s="190"/>
      <c r="D69" s="191"/>
      <c r="E69" s="53" t="s">
        <v>159</v>
      </c>
      <c r="F69" s="159"/>
      <c r="G69" s="192">
        <v>42687</v>
      </c>
      <c r="H69" s="47" t="s">
        <v>90</v>
      </c>
      <c r="I69" s="53">
        <v>70</v>
      </c>
      <c r="J69" s="100">
        <v>2450</v>
      </c>
    </row>
    <row r="70" spans="1:10" ht="12.75" customHeight="1">
      <c r="A70" s="47"/>
      <c r="B70" s="53" t="s">
        <v>227</v>
      </c>
      <c r="C70" s="190"/>
      <c r="D70" s="191"/>
      <c r="E70" s="53" t="s">
        <v>159</v>
      </c>
      <c r="F70" s="159"/>
      <c r="G70" s="192">
        <v>42691</v>
      </c>
      <c r="H70" s="47" t="s">
        <v>90</v>
      </c>
      <c r="I70" s="53">
        <v>70</v>
      </c>
      <c r="J70" s="100">
        <v>2100</v>
      </c>
    </row>
    <row r="71" spans="1:10" ht="12.75">
      <c r="A71" s="47"/>
      <c r="B71" s="53" t="s">
        <v>227</v>
      </c>
      <c r="C71" s="158"/>
      <c r="D71" s="159"/>
      <c r="E71" s="53" t="s">
        <v>159</v>
      </c>
      <c r="F71" s="159"/>
      <c r="G71" s="192">
        <v>42677</v>
      </c>
      <c r="H71" s="101" t="s">
        <v>90</v>
      </c>
      <c r="I71" s="53">
        <v>80</v>
      </c>
      <c r="J71" s="100">
        <v>2400</v>
      </c>
    </row>
    <row r="72" spans="1:10" ht="12.75" customHeight="1">
      <c r="A72" s="47"/>
      <c r="B72" s="53" t="s">
        <v>227</v>
      </c>
      <c r="C72" s="190"/>
      <c r="D72" s="191"/>
      <c r="E72" s="53" t="s">
        <v>218</v>
      </c>
      <c r="F72" s="131"/>
      <c r="G72" s="192">
        <v>42726</v>
      </c>
      <c r="H72" s="47" t="s">
        <v>90</v>
      </c>
      <c r="I72" s="53">
        <v>70</v>
      </c>
      <c r="J72" s="100">
        <v>2100</v>
      </c>
    </row>
    <row r="73" spans="1:10" ht="12.75" customHeight="1">
      <c r="A73" s="47"/>
      <c r="B73" s="53" t="s">
        <v>227</v>
      </c>
      <c r="C73" s="190"/>
      <c r="D73" s="191"/>
      <c r="E73" s="53" t="s">
        <v>218</v>
      </c>
      <c r="F73" s="131"/>
      <c r="G73" s="192">
        <v>42717</v>
      </c>
      <c r="H73" s="47" t="s">
        <v>90</v>
      </c>
      <c r="I73" s="53">
        <v>70</v>
      </c>
      <c r="J73" s="100">
        <v>2100</v>
      </c>
    </row>
    <row r="74" spans="1:10" ht="12.75">
      <c r="A74" s="47"/>
      <c r="B74" s="53" t="s">
        <v>360</v>
      </c>
      <c r="C74" s="158"/>
      <c r="D74" s="158"/>
      <c r="E74" s="53" t="s">
        <v>163</v>
      </c>
      <c r="F74" s="133"/>
      <c r="G74" s="192">
        <v>42734</v>
      </c>
      <c r="H74" s="47" t="s">
        <v>53</v>
      </c>
      <c r="I74" s="53">
        <v>2</v>
      </c>
      <c r="J74" s="100">
        <v>1670</v>
      </c>
    </row>
    <row r="75" spans="1:10" ht="12.75">
      <c r="A75" s="47"/>
      <c r="B75" s="53" t="s">
        <v>260</v>
      </c>
      <c r="C75" s="86"/>
      <c r="D75" s="131"/>
      <c r="E75" s="53"/>
      <c r="F75" s="131"/>
      <c r="G75" s="192">
        <v>42734</v>
      </c>
      <c r="H75" s="47"/>
      <c r="I75" s="53"/>
      <c r="J75" s="100">
        <v>390</v>
      </c>
    </row>
    <row r="76" spans="1:10" ht="12.75">
      <c r="A76" s="47"/>
      <c r="B76" s="53" t="s">
        <v>212</v>
      </c>
      <c r="C76" s="86"/>
      <c r="D76" s="131"/>
      <c r="E76" s="53"/>
      <c r="F76" s="131"/>
      <c r="G76" s="192">
        <v>42734</v>
      </c>
      <c r="H76" s="47"/>
      <c r="I76" s="53"/>
      <c r="J76" s="100">
        <v>1771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SUM(J66:J76)</f>
        <v>22647.46</v>
      </c>
      <c r="K77" s="61"/>
    </row>
    <row r="78" spans="1:11" s="46" customFormat="1" ht="15.75">
      <c r="A78" s="43" t="s">
        <v>47</v>
      </c>
      <c r="B78" s="249" t="s">
        <v>48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1" ht="14.25" customHeight="1">
      <c r="A80" s="47"/>
      <c r="B80" s="233"/>
      <c r="C80" s="234"/>
      <c r="D80" s="234"/>
      <c r="E80" s="234"/>
      <c r="F80" s="235"/>
      <c r="G80" s="169"/>
      <c r="H80" s="47"/>
      <c r="I80" s="47"/>
      <c r="J80" s="100"/>
      <c r="K80" s="32"/>
    </row>
    <row r="81" spans="1:11" ht="12.75">
      <c r="A81" s="47"/>
      <c r="B81" s="233"/>
      <c r="C81" s="234"/>
      <c r="D81" s="234"/>
      <c r="E81" s="171"/>
      <c r="F81" s="172"/>
      <c r="G81" s="169"/>
      <c r="H81" s="47"/>
      <c r="I81" s="47"/>
      <c r="J81" s="100"/>
      <c r="K81" s="32"/>
    </row>
    <row r="82" spans="1:11" ht="14.25" customHeight="1">
      <c r="A82" s="47"/>
      <c r="B82" s="239"/>
      <c r="C82" s="240"/>
      <c r="D82" s="240"/>
      <c r="E82" s="240"/>
      <c r="F82" s="241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0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6">
    <mergeCell ref="B80:F80"/>
    <mergeCell ref="B81:D81"/>
    <mergeCell ref="B82:F82"/>
    <mergeCell ref="B83:F83"/>
    <mergeCell ref="D90:F90"/>
    <mergeCell ref="J43:K43"/>
    <mergeCell ref="B62:F62"/>
    <mergeCell ref="B77:F77"/>
    <mergeCell ref="B78:F78"/>
    <mergeCell ref="B79:F79"/>
    <mergeCell ref="E63:F63"/>
    <mergeCell ref="E64:F64"/>
    <mergeCell ref="E65:F65"/>
    <mergeCell ref="J40:K40"/>
    <mergeCell ref="J41:K41"/>
    <mergeCell ref="J42:K42"/>
  </mergeCells>
  <hyperlinks>
    <hyperlink ref="K5" r:id="rId1" display="www.jreu-21-kaluga.ru"/>
  </hyperlinks>
  <printOptions/>
  <pageMargins left="0.7086614173228347" right="0.2" top="0.23" bottom="0.38" header="0.2" footer="0.19"/>
  <pageSetup fitToHeight="3" fitToWidth="1" horizontalDpi="600" verticalDpi="600" orientation="landscape" paperSize="9" scale="91"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8"/>
  <sheetViews>
    <sheetView zoomScalePageLayoutView="0" workbookViewId="0" topLeftCell="A67">
      <selection activeCell="F23" sqref="F23:I23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3.28125" style="4" customWidth="1"/>
    <col min="8" max="8" width="15.00390625" style="4" customWidth="1"/>
    <col min="9" max="9" width="12.7109375" style="4" customWidth="1"/>
    <col min="10" max="10" width="14.140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0" ht="14.25">
      <c r="B2" s="2" t="s">
        <v>0</v>
      </c>
      <c r="C2" s="2"/>
      <c r="D2" s="2"/>
      <c r="E2" s="2"/>
      <c r="G2" s="2"/>
      <c r="H2" s="2"/>
      <c r="I2" s="2"/>
      <c r="J2" s="2"/>
    </row>
    <row r="3" spans="2:10" ht="14.25">
      <c r="B3" s="2" t="s">
        <v>1</v>
      </c>
      <c r="C3" s="2"/>
      <c r="D3" s="2"/>
      <c r="E3" s="2"/>
      <c r="G3" s="2"/>
      <c r="H3" s="2"/>
      <c r="I3" s="2"/>
      <c r="J3" s="2"/>
    </row>
    <row r="4" spans="2:10" ht="14.25">
      <c r="B4" s="2" t="s">
        <v>2</v>
      </c>
      <c r="C4" s="2"/>
      <c r="D4" s="2"/>
      <c r="E4" s="2"/>
      <c r="G4" s="2"/>
      <c r="H4" s="2"/>
      <c r="I4" s="2"/>
      <c r="J4" s="2"/>
    </row>
    <row r="5" spans="2:11" ht="14.25">
      <c r="B5" s="2" t="s">
        <v>179</v>
      </c>
      <c r="C5" s="2"/>
      <c r="D5" s="2"/>
      <c r="E5" s="2"/>
      <c r="F5" s="2"/>
      <c r="G5" s="2"/>
      <c r="H5" s="2"/>
      <c r="I5" s="2"/>
      <c r="J5" s="2"/>
      <c r="K5" s="2" t="s">
        <v>96</v>
      </c>
    </row>
    <row r="6" spans="2:11" ht="14.25">
      <c r="B6" s="2"/>
      <c r="C6" s="2"/>
      <c r="D6" s="2"/>
      <c r="E6" s="2"/>
      <c r="F6" s="2"/>
      <c r="G6" s="2"/>
      <c r="H6" s="2"/>
      <c r="I6" s="2"/>
      <c r="J6" s="2"/>
      <c r="K6" s="2" t="s">
        <v>97</v>
      </c>
    </row>
    <row r="7" spans="2:11" ht="14.25">
      <c r="B7" s="2" t="s">
        <v>3</v>
      </c>
      <c r="C7" s="2"/>
      <c r="D7" s="2"/>
      <c r="E7" s="2"/>
      <c r="F7" s="2"/>
      <c r="G7" s="2"/>
      <c r="H7" s="2"/>
      <c r="I7" s="2"/>
      <c r="J7" s="2"/>
      <c r="K7" s="2" t="s">
        <v>98</v>
      </c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102" t="s">
        <v>156</v>
      </c>
    </row>
    <row r="9" spans="2:11" ht="15">
      <c r="B9" s="2" t="s">
        <v>4</v>
      </c>
      <c r="C9" s="2"/>
      <c r="D9" s="2"/>
      <c r="E9" s="2"/>
      <c r="F9" s="2"/>
      <c r="G9" s="2" t="s">
        <v>134</v>
      </c>
      <c r="H9" s="2"/>
      <c r="I9" s="2"/>
      <c r="J9" s="2"/>
      <c r="K9" s="102"/>
    </row>
    <row r="10" spans="2:11" ht="14.25">
      <c r="B10" s="2" t="s">
        <v>5</v>
      </c>
      <c r="C10" s="2"/>
      <c r="D10" s="2"/>
      <c r="E10" s="2"/>
      <c r="F10" s="2"/>
      <c r="G10" s="5"/>
      <c r="H10" s="6">
        <f>I12+I13</f>
        <v>3207.5</v>
      </c>
      <c r="I10" s="2" t="s">
        <v>6</v>
      </c>
      <c r="J10" s="2"/>
      <c r="K10" s="106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'[32]Лист1'!AI10</f>
        <v>2571.5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636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233282.94</v>
      </c>
      <c r="G22" s="12">
        <v>226998.21</v>
      </c>
      <c r="H22" s="12">
        <v>231740.065</v>
      </c>
      <c r="I22" s="12">
        <v>-4741.855891548697</v>
      </c>
      <c r="J22" s="12">
        <v>6284.730891548697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43509.31499999999</v>
      </c>
      <c r="G24" s="22">
        <v>42337.157716402864</v>
      </c>
      <c r="H24" s="22">
        <v>41966.43999999999</v>
      </c>
      <c r="I24" s="22">
        <v>370.7177164028799</v>
      </c>
      <c r="J24" s="22">
        <v>1172.1572835971206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9874.399999999998</v>
      </c>
      <c r="G25" s="23">
        <v>9608.379956219685</v>
      </c>
      <c r="H25" s="23">
        <v>9874.399999999998</v>
      </c>
      <c r="I25" s="23">
        <v>-266.02004378031234</v>
      </c>
      <c r="J25" s="23">
        <v>266.02004378031234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3085.750000000001</v>
      </c>
      <c r="G26" s="23">
        <v>3002.6187363186536</v>
      </c>
      <c r="H26" s="23">
        <v>3085.750000000001</v>
      </c>
      <c r="I26" s="23">
        <v>-83.13126368134726</v>
      </c>
      <c r="J26" s="23">
        <v>83.13126368134726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2468.5999999999995</v>
      </c>
      <c r="G27" s="23">
        <v>2402.0949890549214</v>
      </c>
      <c r="H27" s="23">
        <v>2468.5999999999995</v>
      </c>
      <c r="I27" s="23">
        <v>-66.50501094507808</v>
      </c>
      <c r="J27" s="23">
        <v>66.50501094507808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26537.68999999999</v>
      </c>
      <c r="G28" s="23">
        <v>25822.754666650282</v>
      </c>
      <c r="H28" s="23">
        <v>26537.68999999999</v>
      </c>
      <c r="I28" s="23">
        <v>-714.9353333497093</v>
      </c>
      <c r="J28" s="23">
        <v>714.9353333497093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1542.8750000000005</v>
      </c>
      <c r="G29" s="23">
        <v>1501.3093681593268</v>
      </c>
      <c r="H29" s="23">
        <v>0</v>
      </c>
      <c r="I29" s="23">
        <v>1501.3093681593268</v>
      </c>
      <c r="J29" s="23">
        <v>41.56563184067363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80846.65000000001</v>
      </c>
      <c r="G30" s="22">
        <v>78668.61</v>
      </c>
      <c r="H30" s="22">
        <v>80846.65000000001</v>
      </c>
      <c r="I30" s="23">
        <v>-2178.040000000008</v>
      </c>
      <c r="J30" s="23">
        <v>2178.040000000008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73749.425</v>
      </c>
      <c r="G31" s="23">
        <v>71762.5877980158</v>
      </c>
      <c r="H31" s="23">
        <v>73749.425</v>
      </c>
      <c r="I31" s="23">
        <v>-1986.8372019842063</v>
      </c>
      <c r="J31" s="23">
        <v>1986.8372019842063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35177.549999999996</v>
      </c>
      <c r="G32" s="23">
        <v>34229.85359403263</v>
      </c>
      <c r="H32" s="23">
        <v>35177.549999999996</v>
      </c>
      <c r="I32" s="23">
        <v>-947.6964059673628</v>
      </c>
      <c r="J32" s="23">
        <v>947.6964059673628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91955.71</v>
      </c>
      <c r="G33" s="12">
        <v>90249.97</v>
      </c>
      <c r="H33" s="12">
        <v>91955.71</v>
      </c>
      <c r="I33" s="12">
        <v>-1705.7400000000052</v>
      </c>
      <c r="J33" s="12">
        <v>1705.7400000000052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-292825.22</v>
      </c>
      <c r="F34" s="12">
        <v>188894.49</v>
      </c>
      <c r="G34" s="12">
        <v>177622.6</v>
      </c>
      <c r="H34" s="12">
        <v>207821.68000000002</v>
      </c>
      <c r="I34" s="12">
        <v>-306445.60000000003</v>
      </c>
      <c r="J34" s="12">
        <v>11271.889999999985</v>
      </c>
      <c r="K34" s="63"/>
    </row>
    <row r="35" spans="1:11" s="92" customFormat="1" ht="15.75" customHeight="1">
      <c r="A35" s="93"/>
      <c r="B35" s="94" t="s">
        <v>148</v>
      </c>
      <c r="C35" s="95"/>
      <c r="D35" s="96"/>
      <c r="E35" s="97"/>
      <c r="F35" s="98"/>
      <c r="G35" s="98"/>
      <c r="H35" s="98"/>
      <c r="I35" s="98">
        <v>8467.86</v>
      </c>
      <c r="J35" s="98" t="s">
        <v>36</v>
      </c>
      <c r="K35" s="99"/>
    </row>
    <row r="36" spans="1:11" s="92" customFormat="1" ht="15.75" customHeight="1">
      <c r="A36" s="93"/>
      <c r="B36" s="94" t="s">
        <v>149</v>
      </c>
      <c r="C36" s="95"/>
      <c r="D36" s="96"/>
      <c r="E36" s="97"/>
      <c r="F36" s="98"/>
      <c r="G36" s="98"/>
      <c r="H36" s="98"/>
      <c r="I36" s="98">
        <v>8110.84</v>
      </c>
      <c r="J36" s="98" t="s">
        <v>36</v>
      </c>
      <c r="K36" s="98"/>
    </row>
    <row r="37" spans="1:11" s="92" customFormat="1" ht="15.75" customHeight="1">
      <c r="A37" s="93"/>
      <c r="B37" s="94" t="s">
        <v>361</v>
      </c>
      <c r="C37" s="95"/>
      <c r="D37" s="96"/>
      <c r="E37" s="97"/>
      <c r="F37" s="98"/>
      <c r="G37" s="98"/>
      <c r="H37" s="98"/>
      <c r="I37" s="98">
        <v>27352.12</v>
      </c>
      <c r="J37" s="98" t="s">
        <v>36</v>
      </c>
      <c r="K37" s="99"/>
    </row>
    <row r="38" spans="1:11" s="92" customFormat="1" ht="15.75" customHeight="1">
      <c r="A38" s="93"/>
      <c r="B38" s="94" t="s">
        <v>362</v>
      </c>
      <c r="C38" s="95"/>
      <c r="D38" s="96"/>
      <c r="E38" s="97"/>
      <c r="F38" s="98"/>
      <c r="G38" s="98"/>
      <c r="H38" s="98"/>
      <c r="I38" s="98">
        <v>27352.12</v>
      </c>
      <c r="J38" s="98" t="s">
        <v>36</v>
      </c>
      <c r="K38" s="98"/>
    </row>
    <row r="39" spans="1:11" s="56" customFormat="1" ht="30" customHeight="1" thickBot="1">
      <c r="A39" s="58"/>
      <c r="B39" s="59"/>
      <c r="C39" s="59"/>
      <c r="D39" s="60"/>
      <c r="E39" s="57"/>
      <c r="F39" s="55"/>
      <c r="G39" s="55"/>
      <c r="H39" s="55"/>
      <c r="I39" s="55"/>
      <c r="J39" s="55"/>
      <c r="K39" s="68"/>
    </row>
    <row r="40" spans="1:11" s="56" customFormat="1" ht="90" thickBot="1">
      <c r="A40" s="69" t="s">
        <v>30</v>
      </c>
      <c r="B40" s="70" t="s">
        <v>31</v>
      </c>
      <c r="C40" s="8" t="s">
        <v>65</v>
      </c>
      <c r="D40" s="8" t="str">
        <f>D20</f>
        <v>Тариф  на 31.12.16</v>
      </c>
      <c r="E40" s="8" t="s">
        <v>188</v>
      </c>
      <c r="F40" s="8" t="s">
        <v>189</v>
      </c>
      <c r="G40" s="8" t="s">
        <v>190</v>
      </c>
      <c r="H40" s="8" t="s">
        <v>191</v>
      </c>
      <c r="I40" s="8" t="s">
        <v>186</v>
      </c>
      <c r="J40" s="226" t="s">
        <v>66</v>
      </c>
      <c r="K40" s="227"/>
    </row>
    <row r="41" spans="1:11" s="21" customFormat="1" ht="15">
      <c r="A41" s="71"/>
      <c r="B41" s="72" t="s">
        <v>7</v>
      </c>
      <c r="C41" s="72"/>
      <c r="D41" s="73"/>
      <c r="E41" s="74"/>
      <c r="F41" s="74"/>
      <c r="G41" s="74"/>
      <c r="H41" s="74"/>
      <c r="I41" s="74"/>
      <c r="J41" s="228"/>
      <c r="K41" s="228"/>
    </row>
    <row r="42" spans="1:11" ht="55.5" customHeight="1">
      <c r="A42" s="17"/>
      <c r="B42" s="18" t="s">
        <v>32</v>
      </c>
      <c r="C42" s="18" t="s">
        <v>82</v>
      </c>
      <c r="D42" s="27" t="s">
        <v>240</v>
      </c>
      <c r="E42" s="23">
        <v>323808.34</v>
      </c>
      <c r="F42" s="23">
        <v>300992.11</v>
      </c>
      <c r="G42" s="23">
        <v>323808.34</v>
      </c>
      <c r="H42" s="23">
        <v>-22816.23000000004</v>
      </c>
      <c r="I42" s="23">
        <v>22816.23000000004</v>
      </c>
      <c r="J42" s="229" t="s">
        <v>83</v>
      </c>
      <c r="K42" s="229"/>
    </row>
    <row r="43" spans="1:11" ht="34.5" customHeight="1">
      <c r="A43" s="17"/>
      <c r="B43" s="18" t="s">
        <v>35</v>
      </c>
      <c r="C43" s="18" t="s">
        <v>86</v>
      </c>
      <c r="D43" s="27">
        <v>1914.46</v>
      </c>
      <c r="E43" s="23">
        <v>902809.77</v>
      </c>
      <c r="F43" s="23">
        <v>858165.98</v>
      </c>
      <c r="G43" s="23">
        <v>902809.77</v>
      </c>
      <c r="H43" s="23">
        <v>-44643.79000000004</v>
      </c>
      <c r="I43" s="23">
        <v>44643.79000000004</v>
      </c>
      <c r="J43" s="229" t="s">
        <v>95</v>
      </c>
      <c r="K43" s="229"/>
    </row>
    <row r="44" spans="1:12" ht="12.75" customHeight="1">
      <c r="A44" s="28"/>
      <c r="B44" s="29"/>
      <c r="C44" s="29"/>
      <c r="D44" s="30"/>
      <c r="E44" s="32"/>
      <c r="F44" s="32"/>
      <c r="G44" s="32"/>
      <c r="H44" s="32"/>
      <c r="I44" s="32"/>
      <c r="J44" s="32"/>
      <c r="K44" s="104"/>
      <c r="L44" s="104"/>
    </row>
    <row r="45" spans="1:10" s="110" customFormat="1" ht="12">
      <c r="A45" s="107"/>
      <c r="B45" s="117" t="s">
        <v>157</v>
      </c>
      <c r="C45" s="117"/>
      <c r="D45" s="117"/>
      <c r="E45" s="117"/>
      <c r="F45" s="117"/>
      <c r="G45" s="118"/>
      <c r="H45" s="117"/>
      <c r="I45" s="117"/>
      <c r="J45" s="117"/>
    </row>
    <row r="46" spans="1:12" ht="12.75" customHeight="1">
      <c r="A46" s="28"/>
      <c r="B46" s="122" t="s">
        <v>158</v>
      </c>
      <c r="C46" s="29"/>
      <c r="D46" s="30"/>
      <c r="E46" s="30"/>
      <c r="F46" s="31"/>
      <c r="G46" s="32"/>
      <c r="H46" s="32"/>
      <c r="I46" s="32"/>
      <c r="J46" s="32"/>
      <c r="K46" s="32"/>
      <c r="L46" s="76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ht="12.75">
      <c r="L58" s="76"/>
    </row>
    <row r="59" spans="1:12" s="14" customFormat="1" ht="14.25">
      <c r="A59" s="33"/>
      <c r="B59" s="34" t="s">
        <v>37</v>
      </c>
      <c r="C59" s="34"/>
      <c r="D59" s="34"/>
      <c r="E59" s="34"/>
      <c r="F59" s="35"/>
      <c r="I59" s="36"/>
      <c r="L59" s="77"/>
    </row>
    <row r="60" spans="1:6" s="14" customFormat="1" ht="14.25">
      <c r="A60" s="33"/>
      <c r="B60" s="37" t="s">
        <v>38</v>
      </c>
      <c r="C60" s="37"/>
      <c r="D60" s="34"/>
      <c r="E60" s="34"/>
      <c r="F60" s="35"/>
    </row>
    <row r="61" ht="13.5" thickBot="1"/>
    <row r="62" spans="1:11" s="39" customFormat="1" ht="51.75" thickBot="1">
      <c r="A62" s="8" t="s">
        <v>39</v>
      </c>
      <c r="B62" s="221" t="s">
        <v>88</v>
      </c>
      <c r="C62" s="222"/>
      <c r="D62" s="223"/>
      <c r="E62" s="224"/>
      <c r="F62" s="225"/>
      <c r="G62" s="167" t="s">
        <v>40</v>
      </c>
      <c r="H62" s="38" t="s">
        <v>41</v>
      </c>
      <c r="I62" s="38" t="s">
        <v>42</v>
      </c>
      <c r="J62" s="8" t="s">
        <v>89</v>
      </c>
      <c r="K62" s="103"/>
    </row>
    <row r="63" spans="1:10" ht="12.75">
      <c r="A63" s="40"/>
      <c r="B63" s="78"/>
      <c r="C63" s="79"/>
      <c r="D63" s="79"/>
      <c r="E63" s="237"/>
      <c r="F63" s="238"/>
      <c r="G63" s="41"/>
      <c r="H63" s="42"/>
      <c r="I63" s="42"/>
      <c r="J63" s="42"/>
    </row>
    <row r="64" spans="1:10" s="46" customFormat="1" ht="15.75">
      <c r="A64" s="43" t="s">
        <v>43</v>
      </c>
      <c r="B64" s="91" t="s">
        <v>44</v>
      </c>
      <c r="C64" s="81"/>
      <c r="D64" s="81"/>
      <c r="E64" s="219"/>
      <c r="F64" s="220"/>
      <c r="G64" s="44"/>
      <c r="H64" s="43"/>
      <c r="I64" s="43"/>
      <c r="J64" s="45"/>
    </row>
    <row r="65" spans="1:10" ht="12.75">
      <c r="A65" s="47"/>
      <c r="B65" s="160" t="s">
        <v>7</v>
      </c>
      <c r="C65" s="161"/>
      <c r="D65" s="161"/>
      <c r="E65" s="239"/>
      <c r="F65" s="241"/>
      <c r="G65" s="178"/>
      <c r="H65" s="47"/>
      <c r="I65" s="47"/>
      <c r="J65" s="23"/>
    </row>
    <row r="66" spans="1:10" ht="12.75" customHeight="1">
      <c r="A66" s="47"/>
      <c r="B66" s="53" t="s">
        <v>217</v>
      </c>
      <c r="C66" s="190"/>
      <c r="D66" s="191"/>
      <c r="E66" s="145" t="s">
        <v>218</v>
      </c>
      <c r="F66" s="159"/>
      <c r="G66" s="192">
        <v>42391</v>
      </c>
      <c r="H66" s="47" t="s">
        <v>200</v>
      </c>
      <c r="I66" s="53">
        <v>83</v>
      </c>
      <c r="J66" s="100">
        <v>2500</v>
      </c>
    </row>
    <row r="67" spans="1:10" ht="12.75" customHeight="1">
      <c r="A67" s="47"/>
      <c r="B67" s="53" t="s">
        <v>217</v>
      </c>
      <c r="C67" s="190"/>
      <c r="D67" s="191"/>
      <c r="E67" s="145" t="s">
        <v>218</v>
      </c>
      <c r="F67" s="159"/>
      <c r="G67" s="192">
        <v>42398</v>
      </c>
      <c r="H67" s="47" t="s">
        <v>200</v>
      </c>
      <c r="I67" s="53">
        <v>72</v>
      </c>
      <c r="J67" s="100">
        <v>2100</v>
      </c>
    </row>
    <row r="68" spans="1:10" ht="12.75" customHeight="1">
      <c r="A68" s="47"/>
      <c r="B68" s="53" t="s">
        <v>363</v>
      </c>
      <c r="C68" s="190"/>
      <c r="D68" s="191"/>
      <c r="E68" s="145" t="s">
        <v>364</v>
      </c>
      <c r="F68" s="159"/>
      <c r="G68" s="192">
        <v>42429</v>
      </c>
      <c r="H68" s="47" t="s">
        <v>90</v>
      </c>
      <c r="I68" s="53">
        <v>6</v>
      </c>
      <c r="J68" s="100">
        <v>5757.36</v>
      </c>
    </row>
    <row r="69" spans="1:10" ht="12.75" customHeight="1">
      <c r="A69" s="47"/>
      <c r="B69" s="53" t="s">
        <v>365</v>
      </c>
      <c r="C69" s="190"/>
      <c r="D69" s="191"/>
      <c r="E69" s="145" t="s">
        <v>91</v>
      </c>
      <c r="F69" s="159"/>
      <c r="G69" s="192">
        <v>42429</v>
      </c>
      <c r="H69" s="47" t="s">
        <v>53</v>
      </c>
      <c r="I69" s="53">
        <v>1</v>
      </c>
      <c r="J69" s="100">
        <v>3951</v>
      </c>
    </row>
    <row r="70" spans="1:10" ht="12.75" customHeight="1">
      <c r="A70" s="47"/>
      <c r="B70" s="53" t="s">
        <v>366</v>
      </c>
      <c r="C70" s="190"/>
      <c r="D70" s="191"/>
      <c r="E70" s="145">
        <v>29.16</v>
      </c>
      <c r="F70" s="159"/>
      <c r="G70" s="192">
        <v>42517</v>
      </c>
      <c r="H70" s="47" t="s">
        <v>200</v>
      </c>
      <c r="I70" s="53">
        <v>300</v>
      </c>
      <c r="J70" s="100">
        <v>137891.84</v>
      </c>
    </row>
    <row r="71" spans="1:10" ht="12.75" customHeight="1">
      <c r="A71" s="47"/>
      <c r="B71" s="53" t="s">
        <v>199</v>
      </c>
      <c r="C71" s="190"/>
      <c r="D71" s="191"/>
      <c r="E71" s="145" t="s">
        <v>195</v>
      </c>
      <c r="F71" s="159"/>
      <c r="G71" s="192">
        <v>42527</v>
      </c>
      <c r="H71" s="47"/>
      <c r="I71" s="53"/>
      <c r="J71" s="100">
        <v>258</v>
      </c>
    </row>
    <row r="72" spans="1:10" ht="12.75" customHeight="1">
      <c r="A72" s="47"/>
      <c r="B72" s="53" t="s">
        <v>199</v>
      </c>
      <c r="C72" s="190"/>
      <c r="D72" s="191"/>
      <c r="E72" s="145" t="s">
        <v>195</v>
      </c>
      <c r="F72" s="159"/>
      <c r="G72" s="192">
        <v>42578</v>
      </c>
      <c r="H72" s="47" t="s">
        <v>200</v>
      </c>
      <c r="I72" s="53">
        <v>100</v>
      </c>
      <c r="J72" s="100">
        <v>258</v>
      </c>
    </row>
    <row r="73" spans="1:10" ht="12.75" customHeight="1">
      <c r="A73" s="47"/>
      <c r="B73" s="53" t="s">
        <v>367</v>
      </c>
      <c r="C73" s="190"/>
      <c r="D73" s="191"/>
      <c r="E73" s="145">
        <v>29</v>
      </c>
      <c r="F73" s="159"/>
      <c r="G73" s="192">
        <v>42613</v>
      </c>
      <c r="H73" s="47"/>
      <c r="I73" s="53"/>
      <c r="J73" s="100">
        <v>11920.48</v>
      </c>
    </row>
    <row r="74" spans="1:10" ht="12.75" customHeight="1">
      <c r="A74" s="47"/>
      <c r="B74" s="53" t="s">
        <v>368</v>
      </c>
      <c r="C74" s="190"/>
      <c r="D74" s="191"/>
      <c r="E74" s="145" t="s">
        <v>195</v>
      </c>
      <c r="F74" s="159"/>
      <c r="G74" s="192">
        <v>42612</v>
      </c>
      <c r="H74" s="47" t="s">
        <v>53</v>
      </c>
      <c r="I74" s="53">
        <v>1</v>
      </c>
      <c r="J74" s="100">
        <v>18000</v>
      </c>
    </row>
    <row r="75" spans="1:10" ht="12.75" customHeight="1">
      <c r="A75" s="47"/>
      <c r="B75" s="53" t="s">
        <v>227</v>
      </c>
      <c r="C75" s="190"/>
      <c r="D75" s="191"/>
      <c r="E75" s="145" t="s">
        <v>159</v>
      </c>
      <c r="F75" s="159"/>
      <c r="G75" s="192">
        <v>42688</v>
      </c>
      <c r="H75" s="47" t="s">
        <v>90</v>
      </c>
      <c r="I75" s="53">
        <v>70</v>
      </c>
      <c r="J75" s="100">
        <v>2100</v>
      </c>
    </row>
    <row r="76" spans="1:10" ht="12.75" customHeight="1">
      <c r="A76" s="47"/>
      <c r="B76" s="53" t="s">
        <v>227</v>
      </c>
      <c r="C76" s="190"/>
      <c r="D76" s="191"/>
      <c r="E76" s="145" t="s">
        <v>159</v>
      </c>
      <c r="F76" s="159"/>
      <c r="G76" s="192">
        <v>42691</v>
      </c>
      <c r="H76" s="47" t="s">
        <v>90</v>
      </c>
      <c r="I76" s="53">
        <v>70</v>
      </c>
      <c r="J76" s="100">
        <v>2100</v>
      </c>
    </row>
    <row r="77" spans="1:10" ht="12.75" customHeight="1">
      <c r="A77" s="47"/>
      <c r="B77" s="53" t="s">
        <v>227</v>
      </c>
      <c r="C77" s="190"/>
      <c r="D77" s="191"/>
      <c r="E77" s="145" t="s">
        <v>159</v>
      </c>
      <c r="F77" s="159"/>
      <c r="G77" s="192">
        <v>42677</v>
      </c>
      <c r="H77" s="47" t="s">
        <v>90</v>
      </c>
      <c r="I77" s="53">
        <v>100</v>
      </c>
      <c r="J77" s="100">
        <v>3500</v>
      </c>
    </row>
    <row r="78" spans="1:10" ht="12.75" customHeight="1">
      <c r="A78" s="47"/>
      <c r="B78" s="53" t="s">
        <v>227</v>
      </c>
      <c r="C78" s="190"/>
      <c r="D78" s="191"/>
      <c r="E78" s="145" t="s">
        <v>218</v>
      </c>
      <c r="F78" s="159"/>
      <c r="G78" s="192">
        <v>42731</v>
      </c>
      <c r="H78" s="47" t="s">
        <v>90</v>
      </c>
      <c r="I78" s="53">
        <v>80</v>
      </c>
      <c r="J78" s="100">
        <v>2400</v>
      </c>
    </row>
    <row r="79" spans="1:10" ht="12.75" customHeight="1">
      <c r="A79" s="47"/>
      <c r="B79" s="53" t="s">
        <v>227</v>
      </c>
      <c r="C79" s="190"/>
      <c r="D79" s="191"/>
      <c r="E79" s="145" t="s">
        <v>218</v>
      </c>
      <c r="F79" s="159"/>
      <c r="G79" s="192">
        <v>42728</v>
      </c>
      <c r="H79" s="47" t="s">
        <v>90</v>
      </c>
      <c r="I79" s="53">
        <v>70</v>
      </c>
      <c r="J79" s="100">
        <v>2100</v>
      </c>
    </row>
    <row r="80" spans="1:10" ht="12.75" customHeight="1">
      <c r="A80" s="47"/>
      <c r="B80" s="53" t="s">
        <v>369</v>
      </c>
      <c r="C80" s="190"/>
      <c r="D80" s="191"/>
      <c r="E80" s="145" t="s">
        <v>163</v>
      </c>
      <c r="F80" s="159"/>
      <c r="G80" s="192">
        <v>42734</v>
      </c>
      <c r="H80" s="47" t="s">
        <v>255</v>
      </c>
      <c r="I80" s="53">
        <v>1.7</v>
      </c>
      <c r="J80" s="100">
        <v>840</v>
      </c>
    </row>
    <row r="81" spans="1:10" ht="12.75" customHeight="1">
      <c r="A81" s="47"/>
      <c r="B81" s="53" t="s">
        <v>360</v>
      </c>
      <c r="C81" s="190"/>
      <c r="D81" s="191"/>
      <c r="E81" s="145" t="s">
        <v>163</v>
      </c>
      <c r="F81" s="159"/>
      <c r="G81" s="192">
        <v>42734</v>
      </c>
      <c r="H81" s="47" t="s">
        <v>53</v>
      </c>
      <c r="I81" s="53">
        <v>2</v>
      </c>
      <c r="J81" s="100">
        <v>1670</v>
      </c>
    </row>
    <row r="82" spans="1:10" ht="12.75" customHeight="1">
      <c r="A82" s="47"/>
      <c r="B82" s="53" t="s">
        <v>260</v>
      </c>
      <c r="C82" s="190"/>
      <c r="D82" s="191"/>
      <c r="E82" s="145"/>
      <c r="F82" s="131"/>
      <c r="G82" s="192">
        <v>42734</v>
      </c>
      <c r="H82" s="47"/>
      <c r="I82" s="53"/>
      <c r="J82" s="100">
        <v>390</v>
      </c>
    </row>
    <row r="83" spans="1:10" ht="12.75" customHeight="1">
      <c r="A83" s="47"/>
      <c r="B83" s="53" t="s">
        <v>212</v>
      </c>
      <c r="C83" s="190"/>
      <c r="D83" s="191"/>
      <c r="E83" s="145"/>
      <c r="F83" s="131"/>
      <c r="G83" s="192">
        <v>42734</v>
      </c>
      <c r="H83" s="47"/>
      <c r="I83" s="53"/>
      <c r="J83" s="100">
        <v>1694</v>
      </c>
    </row>
    <row r="84" spans="1:10" ht="12.75" customHeight="1">
      <c r="A84" s="47"/>
      <c r="B84" s="53" t="s">
        <v>213</v>
      </c>
      <c r="C84" s="193"/>
      <c r="D84" s="194"/>
      <c r="E84" s="145"/>
      <c r="F84" s="131"/>
      <c r="G84" s="192">
        <v>42734</v>
      </c>
      <c r="H84" s="47"/>
      <c r="I84" s="53"/>
      <c r="J84" s="100">
        <v>8391</v>
      </c>
    </row>
    <row r="85" spans="1:11" s="46" customFormat="1" ht="12.75">
      <c r="A85" s="43"/>
      <c r="B85" s="236" t="s">
        <v>46</v>
      </c>
      <c r="C85" s="236"/>
      <c r="D85" s="236"/>
      <c r="E85" s="236"/>
      <c r="F85" s="236"/>
      <c r="G85" s="166"/>
      <c r="H85" s="43"/>
      <c r="I85" s="43"/>
      <c r="J85" s="82">
        <f>SUM(J66:J84)</f>
        <v>207821.68000000002</v>
      </c>
      <c r="K85" s="61"/>
    </row>
    <row r="86" spans="1:11" s="46" customFormat="1" ht="15.75">
      <c r="A86" s="43" t="s">
        <v>47</v>
      </c>
      <c r="B86" s="249" t="s">
        <v>48</v>
      </c>
      <c r="C86" s="249"/>
      <c r="D86" s="249"/>
      <c r="E86" s="249"/>
      <c r="F86" s="249"/>
      <c r="G86" s="168"/>
      <c r="H86" s="43"/>
      <c r="I86" s="43"/>
      <c r="J86" s="43"/>
      <c r="K86" s="61"/>
    </row>
    <row r="87" spans="1:11" ht="12.75">
      <c r="A87" s="47"/>
      <c r="B87" s="232" t="s">
        <v>7</v>
      </c>
      <c r="C87" s="232"/>
      <c r="D87" s="232"/>
      <c r="E87" s="232"/>
      <c r="F87" s="232"/>
      <c r="G87" s="169"/>
      <c r="H87" s="47"/>
      <c r="I87" s="47"/>
      <c r="J87" s="47"/>
      <c r="K87" s="32"/>
    </row>
    <row r="88" spans="1:11" ht="15" customHeight="1">
      <c r="A88" s="47"/>
      <c r="B88" s="233"/>
      <c r="C88" s="234"/>
      <c r="D88" s="234"/>
      <c r="E88" s="234"/>
      <c r="F88" s="235"/>
      <c r="G88" s="169"/>
      <c r="H88" s="47"/>
      <c r="I88" s="47"/>
      <c r="J88" s="100"/>
      <c r="K88" s="32"/>
    </row>
    <row r="89" spans="1:11" ht="12.75">
      <c r="A89" s="47"/>
      <c r="B89" s="170"/>
      <c r="C89" s="171"/>
      <c r="D89" s="171"/>
      <c r="E89" s="171"/>
      <c r="F89" s="172"/>
      <c r="G89" s="169"/>
      <c r="H89" s="47"/>
      <c r="I89" s="47"/>
      <c r="J89" s="101"/>
      <c r="K89" s="32"/>
    </row>
    <row r="90" spans="1:11" ht="14.25" customHeight="1">
      <c r="A90" s="47"/>
      <c r="B90" s="239"/>
      <c r="C90" s="240"/>
      <c r="D90" s="240"/>
      <c r="E90" s="240"/>
      <c r="F90" s="241"/>
      <c r="G90" s="18"/>
      <c r="H90" s="47"/>
      <c r="I90" s="47"/>
      <c r="J90" s="101"/>
      <c r="K90" s="32"/>
    </row>
    <row r="91" spans="1:11" s="46" customFormat="1" ht="12.75">
      <c r="A91" s="43"/>
      <c r="B91" s="236" t="s">
        <v>46</v>
      </c>
      <c r="C91" s="236"/>
      <c r="D91" s="236"/>
      <c r="E91" s="236"/>
      <c r="F91" s="236"/>
      <c r="G91" s="166"/>
      <c r="H91" s="43"/>
      <c r="I91" s="43"/>
      <c r="J91" s="82">
        <f>J88+J89</f>
        <v>0</v>
      </c>
      <c r="K91" s="61"/>
    </row>
    <row r="92" ht="12.75">
      <c r="K92" s="54"/>
    </row>
    <row r="94" spans="1:8" s="21" customFormat="1" ht="15">
      <c r="A94" s="48"/>
      <c r="B94" s="49" t="s">
        <v>160</v>
      </c>
      <c r="C94" s="49"/>
      <c r="D94" s="49"/>
      <c r="E94" s="49"/>
      <c r="F94" s="49"/>
      <c r="H94" s="196" t="s">
        <v>214</v>
      </c>
    </row>
    <row r="95" spans="1:6" s="21" customFormat="1" ht="15">
      <c r="A95" s="48"/>
      <c r="B95" s="50"/>
      <c r="C95" s="50"/>
      <c r="D95" s="50"/>
      <c r="E95" s="50"/>
      <c r="F95" s="50"/>
    </row>
    <row r="96" spans="1:6" s="21" customFormat="1" ht="15">
      <c r="A96" s="48"/>
      <c r="B96" s="50"/>
      <c r="C96" s="50"/>
      <c r="D96" s="50"/>
      <c r="E96" s="50"/>
      <c r="F96" s="50"/>
    </row>
    <row r="97" spans="1:6" s="49" customFormat="1" ht="15">
      <c r="A97" s="48"/>
      <c r="B97" s="49" t="s">
        <v>45</v>
      </c>
      <c r="D97" s="49" t="s">
        <v>161</v>
      </c>
      <c r="F97" s="49" t="s">
        <v>162</v>
      </c>
    </row>
    <row r="98" spans="1:6" s="49" customFormat="1" ht="18">
      <c r="A98" s="48"/>
      <c r="D98" s="230" t="s">
        <v>49</v>
      </c>
      <c r="E98" s="230"/>
      <c r="F98" s="230"/>
    </row>
    <row r="99" s="49" customFormat="1" ht="15">
      <c r="A99" s="48"/>
    </row>
    <row r="100" s="49" customFormat="1" ht="15">
      <c r="A100" s="48"/>
    </row>
    <row r="101" spans="1:2" s="49" customFormat="1" ht="15">
      <c r="A101" s="48"/>
      <c r="B101" s="49" t="s">
        <v>50</v>
      </c>
    </row>
    <row r="102" spans="1:7" s="49" customFormat="1" ht="18">
      <c r="A102" s="48"/>
      <c r="D102" s="51" t="s">
        <v>51</v>
      </c>
      <c r="E102" s="51"/>
      <c r="G102" s="51"/>
    </row>
    <row r="103" s="49" customFormat="1" ht="15">
      <c r="A103" s="48"/>
    </row>
    <row r="104" s="49" customFormat="1" ht="15">
      <c r="A104" s="48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  <row r="115" s="52" customFormat="1" ht="12.75">
      <c r="A115" s="1"/>
    </row>
    <row r="116" s="52" customFormat="1" ht="12.75">
      <c r="A116" s="1"/>
    </row>
    <row r="117" s="52" customFormat="1" ht="12.75">
      <c r="A117" s="1"/>
    </row>
    <row r="118" s="52" customFormat="1" ht="12.75">
      <c r="A118" s="1"/>
    </row>
  </sheetData>
  <sheetProtection/>
  <mergeCells count="15">
    <mergeCell ref="D98:F98"/>
    <mergeCell ref="B62:F62"/>
    <mergeCell ref="B85:F85"/>
    <mergeCell ref="B86:F86"/>
    <mergeCell ref="B87:F87"/>
    <mergeCell ref="B88:F88"/>
    <mergeCell ref="B90:F90"/>
    <mergeCell ref="E63:F63"/>
    <mergeCell ref="E64:F64"/>
    <mergeCell ref="E65:F65"/>
    <mergeCell ref="J40:K40"/>
    <mergeCell ref="J41:K41"/>
    <mergeCell ref="J42:K42"/>
    <mergeCell ref="J43:K43"/>
    <mergeCell ref="B91:F91"/>
  </mergeCells>
  <hyperlinks>
    <hyperlink ref="K8" r:id="rId1" display="www.jreu-21-kaluga.ru"/>
  </hyperlinks>
  <printOptions/>
  <pageMargins left="0.7086614173228347" right="0.2" top="0.28" bottom="0.22" header="0.2" footer="0.19"/>
  <pageSetup fitToHeight="3" fitToWidth="1" horizontalDpi="600" verticalDpi="600" orientation="landscape" paperSize="9" scale="88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9"/>
  <sheetViews>
    <sheetView zoomScalePageLayoutView="0" workbookViewId="0" topLeftCell="A52">
      <selection activeCell="E42" sqref="E42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0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281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135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5574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'[33]Лист1'!B10</f>
        <v>5467.5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106.5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496451.4</v>
      </c>
      <c r="G22" s="12">
        <v>536360.51</v>
      </c>
      <c r="H22" s="12">
        <v>493170.9</v>
      </c>
      <c r="I22" s="12">
        <v>43189.60770279624</v>
      </c>
      <c r="J22" s="12">
        <v>-39909.10770279624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92510.22000000002</v>
      </c>
      <c r="G24" s="22">
        <v>99947.00141728314</v>
      </c>
      <c r="H24" s="22">
        <v>89229.72000000002</v>
      </c>
      <c r="I24" s="22">
        <v>10717.281417283133</v>
      </c>
      <c r="J24" s="22">
        <v>-7436.781417283133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20995.199999999997</v>
      </c>
      <c r="G25" s="23">
        <v>22682.977990498155</v>
      </c>
      <c r="H25" s="23">
        <v>20995.199999999997</v>
      </c>
      <c r="I25" s="23">
        <v>1687.777990498158</v>
      </c>
      <c r="J25" s="23">
        <v>-1687.777990498158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6561</v>
      </c>
      <c r="G26" s="23">
        <v>7088.430622030676</v>
      </c>
      <c r="H26" s="23">
        <v>6561</v>
      </c>
      <c r="I26" s="23">
        <v>527.4306220306762</v>
      </c>
      <c r="J26" s="23">
        <v>-527.4306220306762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5248.799999999999</v>
      </c>
      <c r="G27" s="23">
        <v>5670.744497624539</v>
      </c>
      <c r="H27" s="23">
        <v>5248.799999999999</v>
      </c>
      <c r="I27" s="23">
        <v>421.9444976245395</v>
      </c>
      <c r="J27" s="23">
        <v>-421.9444976245395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56424.720000000016</v>
      </c>
      <c r="G28" s="23">
        <v>60960.63299611444</v>
      </c>
      <c r="H28" s="23">
        <v>56424.720000000016</v>
      </c>
      <c r="I28" s="23">
        <v>4535.912996114421</v>
      </c>
      <c r="J28" s="23">
        <v>-4535.912996114421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3280.5</v>
      </c>
      <c r="G29" s="23">
        <v>3544.215311015338</v>
      </c>
      <c r="H29" s="23">
        <v>0</v>
      </c>
      <c r="I29" s="23">
        <v>3544.215311015338</v>
      </c>
      <c r="J29" s="23">
        <v>-263.7153110153381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36.64</v>
      </c>
      <c r="E30" s="22">
        <v>0</v>
      </c>
      <c r="F30" s="23">
        <v>439.6799999999999</v>
      </c>
      <c r="G30" s="23">
        <v>475.0253278302769</v>
      </c>
      <c r="H30" s="23">
        <v>439.6799999999999</v>
      </c>
      <c r="I30" s="23">
        <v>35.34532783027703</v>
      </c>
      <c r="J30" s="23">
        <v>-35.34532783027703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171898.20000000004</v>
      </c>
      <c r="G31" s="22">
        <v>185716.88</v>
      </c>
      <c r="H31" s="22">
        <v>171898.20000000004</v>
      </c>
      <c r="I31" s="23">
        <v>13818.679999999964</v>
      </c>
      <c r="J31" s="23">
        <v>-13818.679999999964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156807.9</v>
      </c>
      <c r="G32" s="23">
        <v>169413.49186653315</v>
      </c>
      <c r="H32" s="23">
        <v>156807.9</v>
      </c>
      <c r="I32" s="23">
        <v>12605.591866533156</v>
      </c>
      <c r="J32" s="23">
        <v>-12605.591866533156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74795.4</v>
      </c>
      <c r="G33" s="23">
        <v>80808.1090911497</v>
      </c>
      <c r="H33" s="23">
        <v>74795.4</v>
      </c>
      <c r="I33" s="23">
        <v>6012.709091149707</v>
      </c>
      <c r="J33" s="23">
        <v>-6012.709091149707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195517.8</v>
      </c>
      <c r="G34" s="12">
        <v>215682.36</v>
      </c>
      <c r="H34" s="12">
        <v>195517.8</v>
      </c>
      <c r="I34" s="12">
        <v>20164.559999999998</v>
      </c>
      <c r="J34" s="12">
        <v>-20164.559999999998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-26739.51</v>
      </c>
      <c r="F35" s="12">
        <v>108259.68</v>
      </c>
      <c r="G35" s="12">
        <v>119033.91</v>
      </c>
      <c r="H35" s="12">
        <v>108440.89</v>
      </c>
      <c r="I35" s="12">
        <v>-16146.48999999999</v>
      </c>
      <c r="J35" s="12">
        <v>-10774.23000000001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-17508.48</v>
      </c>
      <c r="F36" s="12">
        <v>0</v>
      </c>
      <c r="G36" s="12">
        <v>0</v>
      </c>
      <c r="H36" s="12">
        <v>0</v>
      </c>
      <c r="I36" s="12">
        <v>-8426.619999999999</v>
      </c>
      <c r="J36" s="12">
        <v>0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/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122</v>
      </c>
      <c r="C39" s="95"/>
      <c r="D39" s="96"/>
      <c r="E39" s="97"/>
      <c r="F39" s="98"/>
      <c r="G39" s="98"/>
      <c r="H39" s="98"/>
      <c r="I39" s="98">
        <v>971.02</v>
      </c>
      <c r="J39" s="98" t="s">
        <v>36</v>
      </c>
      <c r="K39" s="99"/>
    </row>
    <row r="40" spans="1:11" s="92" customFormat="1" ht="15.75" customHeight="1">
      <c r="A40" s="93"/>
      <c r="B40" s="94" t="s">
        <v>149</v>
      </c>
      <c r="C40" s="95"/>
      <c r="D40" s="96"/>
      <c r="E40" s="97"/>
      <c r="F40" s="98"/>
      <c r="G40" s="98"/>
      <c r="H40" s="98"/>
      <c r="I40" s="98">
        <v>8110.84</v>
      </c>
      <c r="J40" s="98" t="s">
        <v>36</v>
      </c>
      <c r="K40" s="98"/>
    </row>
    <row r="41" spans="1:11" s="56" customFormat="1" ht="30" customHeight="1" thickBot="1">
      <c r="A41" s="58"/>
      <c r="B41" s="59"/>
      <c r="C41" s="59"/>
      <c r="D41" s="60"/>
      <c r="E41" s="57"/>
      <c r="F41" s="55"/>
      <c r="G41" s="55"/>
      <c r="H41" s="55"/>
      <c r="I41" s="55"/>
      <c r="J41" s="55"/>
      <c r="K41" s="68"/>
    </row>
    <row r="42" spans="1:11" s="56" customFormat="1" ht="90" thickBot="1">
      <c r="A42" s="69" t="s">
        <v>30</v>
      </c>
      <c r="B42" s="70" t="s">
        <v>31</v>
      </c>
      <c r="C42" s="8" t="s">
        <v>65</v>
      </c>
      <c r="D42" s="8" t="str">
        <f>D20</f>
        <v>Тариф  на 31.12.16</v>
      </c>
      <c r="E42" s="8" t="s">
        <v>188</v>
      </c>
      <c r="F42" s="8" t="s">
        <v>189</v>
      </c>
      <c r="G42" s="8" t="s">
        <v>190</v>
      </c>
      <c r="H42" s="8" t="s">
        <v>191</v>
      </c>
      <c r="I42" s="8" t="s">
        <v>186</v>
      </c>
      <c r="J42" s="226" t="s">
        <v>66</v>
      </c>
      <c r="K42" s="227"/>
    </row>
    <row r="43" spans="1:11" s="21" customFormat="1" ht="15">
      <c r="A43" s="71"/>
      <c r="B43" s="72" t="s">
        <v>7</v>
      </c>
      <c r="C43" s="72"/>
      <c r="D43" s="73"/>
      <c r="E43" s="74"/>
      <c r="F43" s="74"/>
      <c r="G43" s="74"/>
      <c r="H43" s="74"/>
      <c r="I43" s="74"/>
      <c r="J43" s="228"/>
      <c r="K43" s="228"/>
    </row>
    <row r="44" spans="1:11" ht="55.5" customHeight="1">
      <c r="A44" s="17"/>
      <c r="B44" s="18" t="s">
        <v>32</v>
      </c>
      <c r="C44" s="18" t="s">
        <v>82</v>
      </c>
      <c r="D44" s="27" t="s">
        <v>431</v>
      </c>
      <c r="E44" s="23">
        <v>634525.08</v>
      </c>
      <c r="F44" s="23">
        <v>661618.57</v>
      </c>
      <c r="G44" s="23">
        <v>634525.08</v>
      </c>
      <c r="H44" s="23">
        <v>27093.48999999999</v>
      </c>
      <c r="I44" s="23">
        <v>-27093.48999999999</v>
      </c>
      <c r="J44" s="229" t="s">
        <v>83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1914.46</v>
      </c>
      <c r="E45" s="23">
        <v>1930242.8</v>
      </c>
      <c r="F45" s="23">
        <v>1895967.1</v>
      </c>
      <c r="G45" s="23">
        <v>1930242.8</v>
      </c>
      <c r="H45" s="23">
        <v>-34275.69999999995</v>
      </c>
      <c r="I45" s="23">
        <v>34275.69999999995</v>
      </c>
      <c r="J45" s="229" t="s">
        <v>95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2"/>
      <c r="G57" s="1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370</v>
      </c>
      <c r="C68" s="161"/>
      <c r="D68" s="162"/>
      <c r="E68" s="53" t="s">
        <v>267</v>
      </c>
      <c r="F68" s="159"/>
      <c r="G68" s="192">
        <v>42536</v>
      </c>
      <c r="H68" s="47" t="s">
        <v>53</v>
      </c>
      <c r="I68" s="53">
        <v>1</v>
      </c>
      <c r="J68" s="100">
        <v>2494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31"/>
      <c r="G69" s="192">
        <v>42529</v>
      </c>
      <c r="H69" s="47" t="s">
        <v>200</v>
      </c>
      <c r="I69" s="53">
        <v>370</v>
      </c>
      <c r="J69" s="100">
        <v>873.2</v>
      </c>
    </row>
    <row r="70" spans="1:10" ht="12.75" customHeight="1">
      <c r="A70" s="47"/>
      <c r="B70" s="53" t="s">
        <v>301</v>
      </c>
      <c r="C70" s="190"/>
      <c r="D70" s="191"/>
      <c r="E70" s="53" t="s">
        <v>195</v>
      </c>
      <c r="F70" s="131"/>
      <c r="G70" s="192">
        <v>42552</v>
      </c>
      <c r="H70" s="47" t="s">
        <v>53</v>
      </c>
      <c r="I70" s="53">
        <v>1</v>
      </c>
      <c r="J70" s="100">
        <v>5372.66</v>
      </c>
    </row>
    <row r="71" spans="1:10" ht="12.75" customHeight="1">
      <c r="A71" s="47"/>
      <c r="B71" s="53" t="s">
        <v>371</v>
      </c>
      <c r="C71" s="190"/>
      <c r="D71" s="191"/>
      <c r="E71" s="53" t="s">
        <v>195</v>
      </c>
      <c r="F71" s="131"/>
      <c r="G71" s="192">
        <v>42570</v>
      </c>
      <c r="H71" s="47" t="s">
        <v>53</v>
      </c>
      <c r="I71" s="53">
        <v>1</v>
      </c>
      <c r="J71" s="100">
        <v>2645</v>
      </c>
    </row>
    <row r="72" spans="1:10" ht="12.75" customHeight="1">
      <c r="A72" s="47"/>
      <c r="B72" s="53" t="s">
        <v>242</v>
      </c>
      <c r="C72" s="190"/>
      <c r="D72" s="191"/>
      <c r="E72" s="53" t="s">
        <v>159</v>
      </c>
      <c r="F72" s="131"/>
      <c r="G72" s="192">
        <v>42557</v>
      </c>
      <c r="H72" s="47"/>
      <c r="I72" s="53"/>
      <c r="J72" s="100">
        <v>14000</v>
      </c>
    </row>
    <row r="73" spans="1:10" ht="12.75" customHeight="1">
      <c r="A73" s="47"/>
      <c r="B73" s="53" t="s">
        <v>199</v>
      </c>
      <c r="C73" s="190"/>
      <c r="D73" s="191"/>
      <c r="E73" s="53" t="s">
        <v>195</v>
      </c>
      <c r="F73" s="131"/>
      <c r="G73" s="192">
        <v>42592</v>
      </c>
      <c r="H73" s="47" t="s">
        <v>200</v>
      </c>
      <c r="I73" s="53">
        <v>370</v>
      </c>
      <c r="J73" s="100">
        <v>873.2</v>
      </c>
    </row>
    <row r="74" spans="1:10" ht="12.75" customHeight="1">
      <c r="A74" s="47"/>
      <c r="B74" s="53" t="s">
        <v>280</v>
      </c>
      <c r="C74" s="190"/>
      <c r="D74" s="191"/>
      <c r="E74" s="53" t="s">
        <v>372</v>
      </c>
      <c r="F74" s="131"/>
      <c r="G74" s="192">
        <v>42628</v>
      </c>
      <c r="H74" s="47"/>
      <c r="I74" s="53"/>
      <c r="J74" s="100">
        <v>32520.91</v>
      </c>
    </row>
    <row r="75" spans="1:10" ht="12.75" customHeight="1">
      <c r="A75" s="47"/>
      <c r="B75" s="53" t="s">
        <v>227</v>
      </c>
      <c r="C75" s="190"/>
      <c r="D75" s="191"/>
      <c r="E75" s="53" t="s">
        <v>159</v>
      </c>
      <c r="F75" s="131"/>
      <c r="G75" s="192">
        <v>42688</v>
      </c>
      <c r="H75" s="47" t="s">
        <v>90</v>
      </c>
      <c r="I75" s="53">
        <v>140</v>
      </c>
      <c r="J75" s="100">
        <v>4900</v>
      </c>
    </row>
    <row r="76" spans="1:10" ht="12.75" customHeight="1">
      <c r="A76" s="47"/>
      <c r="B76" s="53" t="s">
        <v>227</v>
      </c>
      <c r="C76" s="190"/>
      <c r="D76" s="191"/>
      <c r="E76" s="53" t="s">
        <v>159</v>
      </c>
      <c r="F76" s="131"/>
      <c r="G76" s="192">
        <v>42677</v>
      </c>
      <c r="H76" s="47" t="s">
        <v>90</v>
      </c>
      <c r="I76" s="53">
        <v>140</v>
      </c>
      <c r="J76" s="100">
        <v>4900</v>
      </c>
    </row>
    <row r="77" spans="1:10" ht="12.75" customHeight="1">
      <c r="A77" s="47"/>
      <c r="B77" s="53" t="s">
        <v>227</v>
      </c>
      <c r="C77" s="193"/>
      <c r="D77" s="194"/>
      <c r="E77" s="53" t="s">
        <v>218</v>
      </c>
      <c r="F77" s="120"/>
      <c r="G77" s="192">
        <v>42718</v>
      </c>
      <c r="H77" s="47" t="s">
        <v>90</v>
      </c>
      <c r="I77" s="53">
        <v>70</v>
      </c>
      <c r="J77" s="100">
        <v>2100</v>
      </c>
    </row>
    <row r="78" spans="1:10" ht="12.75" customHeight="1">
      <c r="A78" s="47"/>
      <c r="B78" s="53" t="s">
        <v>227</v>
      </c>
      <c r="C78" s="190"/>
      <c r="D78" s="191"/>
      <c r="E78" s="53" t="s">
        <v>218</v>
      </c>
      <c r="F78" s="120"/>
      <c r="G78" s="192">
        <v>42728</v>
      </c>
      <c r="H78" s="47" t="s">
        <v>90</v>
      </c>
      <c r="I78" s="53">
        <v>140</v>
      </c>
      <c r="J78" s="100">
        <v>4200</v>
      </c>
    </row>
    <row r="79" spans="1:10" ht="12.75" customHeight="1">
      <c r="A79" s="47"/>
      <c r="B79" s="53" t="s">
        <v>227</v>
      </c>
      <c r="C79" s="86"/>
      <c r="D79" s="131"/>
      <c r="E79" s="53" t="s">
        <v>218</v>
      </c>
      <c r="F79" s="120"/>
      <c r="G79" s="192">
        <v>42731</v>
      </c>
      <c r="H79" s="47" t="s">
        <v>90</v>
      </c>
      <c r="I79" s="53">
        <v>140</v>
      </c>
      <c r="J79" s="100">
        <v>4200</v>
      </c>
    </row>
    <row r="80" spans="1:10" ht="12.75" customHeight="1">
      <c r="A80" s="47"/>
      <c r="B80" s="53" t="s">
        <v>373</v>
      </c>
      <c r="C80" s="190"/>
      <c r="D80" s="191"/>
      <c r="E80" s="53" t="s">
        <v>195</v>
      </c>
      <c r="F80" s="131"/>
      <c r="G80" s="192">
        <v>42723</v>
      </c>
      <c r="H80" s="47" t="s">
        <v>53</v>
      </c>
      <c r="I80" s="53">
        <v>3</v>
      </c>
      <c r="J80" s="100">
        <v>24858.92</v>
      </c>
    </row>
    <row r="81" spans="1:10" ht="12.75" customHeight="1">
      <c r="A81" s="47"/>
      <c r="B81" s="53" t="s">
        <v>369</v>
      </c>
      <c r="C81" s="173"/>
      <c r="D81" s="173"/>
      <c r="E81" s="53" t="s">
        <v>163</v>
      </c>
      <c r="F81" s="162"/>
      <c r="G81" s="192">
        <v>42734</v>
      </c>
      <c r="H81" s="47" t="s">
        <v>255</v>
      </c>
      <c r="I81" s="53">
        <v>1.2</v>
      </c>
      <c r="J81" s="100">
        <v>552</v>
      </c>
    </row>
    <row r="82" spans="1:10" ht="12.75" customHeight="1">
      <c r="A82" s="47"/>
      <c r="B82" s="53" t="s">
        <v>360</v>
      </c>
      <c r="C82" s="173"/>
      <c r="D82" s="173"/>
      <c r="E82" s="53" t="s">
        <v>163</v>
      </c>
      <c r="F82" s="172"/>
      <c r="G82" s="192">
        <v>42734</v>
      </c>
      <c r="H82" s="47" t="s">
        <v>53</v>
      </c>
      <c r="I82" s="53">
        <v>2</v>
      </c>
      <c r="J82" s="100">
        <v>1670</v>
      </c>
    </row>
    <row r="83" spans="1:10" ht="12.75" customHeight="1">
      <c r="A83" s="47"/>
      <c r="B83" s="53" t="s">
        <v>260</v>
      </c>
      <c r="C83" s="173"/>
      <c r="D83" s="173"/>
      <c r="E83" s="53"/>
      <c r="F83" s="172"/>
      <c r="G83" s="192">
        <v>42734</v>
      </c>
      <c r="H83" s="47"/>
      <c r="I83" s="53"/>
      <c r="J83" s="100">
        <v>390</v>
      </c>
    </row>
    <row r="84" spans="1:10" ht="12.75" customHeight="1">
      <c r="A84" s="47"/>
      <c r="B84" s="53" t="s">
        <v>212</v>
      </c>
      <c r="C84" s="161"/>
      <c r="D84" s="162"/>
      <c r="E84" s="53"/>
      <c r="F84" s="172"/>
      <c r="G84" s="192">
        <v>42734</v>
      </c>
      <c r="H84" s="47"/>
      <c r="I84" s="53"/>
      <c r="J84" s="100">
        <v>717</v>
      </c>
    </row>
    <row r="85" spans="1:10" ht="12.75" customHeight="1">
      <c r="A85" s="47"/>
      <c r="B85" s="53" t="s">
        <v>213</v>
      </c>
      <c r="C85" s="173"/>
      <c r="D85" s="173"/>
      <c r="E85" s="53"/>
      <c r="F85" s="172"/>
      <c r="G85" s="192">
        <v>42734</v>
      </c>
      <c r="H85" s="47"/>
      <c r="I85" s="53"/>
      <c r="J85" s="100">
        <v>1174</v>
      </c>
    </row>
    <row r="86" spans="1:11" s="46" customFormat="1" ht="12.75">
      <c r="A86" s="43"/>
      <c r="B86" s="236" t="s">
        <v>46</v>
      </c>
      <c r="C86" s="236"/>
      <c r="D86" s="236"/>
      <c r="E86" s="236"/>
      <c r="F86" s="236"/>
      <c r="G86" s="166"/>
      <c r="H86" s="43"/>
      <c r="I86" s="43"/>
      <c r="J86" s="82">
        <f>SUM(J68:J85)</f>
        <v>108440.89</v>
      </c>
      <c r="K86" s="61"/>
    </row>
    <row r="87" spans="1:11" s="46" customFormat="1" ht="15.75">
      <c r="A87" s="43" t="s">
        <v>47</v>
      </c>
      <c r="B87" s="249" t="s">
        <v>48</v>
      </c>
      <c r="C87" s="249"/>
      <c r="D87" s="249"/>
      <c r="E87" s="249"/>
      <c r="F87" s="249"/>
      <c r="G87" s="168"/>
      <c r="H87" s="43"/>
      <c r="I87" s="43"/>
      <c r="J87" s="43"/>
      <c r="K87" s="61"/>
    </row>
    <row r="88" spans="1:11" ht="12.75">
      <c r="A88" s="47"/>
      <c r="B88" s="232" t="s">
        <v>7</v>
      </c>
      <c r="C88" s="232"/>
      <c r="D88" s="232"/>
      <c r="E88" s="232"/>
      <c r="F88" s="232"/>
      <c r="G88" s="169"/>
      <c r="H88" s="47"/>
      <c r="I88" s="47"/>
      <c r="J88" s="47"/>
      <c r="K88" s="32"/>
    </row>
    <row r="89" spans="1:11" ht="12.75">
      <c r="A89" s="47"/>
      <c r="B89" s="233"/>
      <c r="C89" s="234"/>
      <c r="D89" s="234"/>
      <c r="E89" s="234"/>
      <c r="F89" s="235"/>
      <c r="G89" s="169"/>
      <c r="H89" s="47"/>
      <c r="I89" s="47"/>
      <c r="J89" s="100"/>
      <c r="K89" s="32"/>
    </row>
    <row r="90" spans="1:11" ht="12.75">
      <c r="A90" s="47"/>
      <c r="B90" s="170"/>
      <c r="C90" s="171"/>
      <c r="D90" s="171"/>
      <c r="E90" s="171"/>
      <c r="F90" s="172"/>
      <c r="G90" s="169"/>
      <c r="H90" s="47"/>
      <c r="I90" s="47"/>
      <c r="J90" s="101"/>
      <c r="K90" s="32"/>
    </row>
    <row r="91" spans="1:11" ht="14.25" customHeight="1">
      <c r="A91" s="47"/>
      <c r="B91" s="239"/>
      <c r="C91" s="240"/>
      <c r="D91" s="240"/>
      <c r="E91" s="240"/>
      <c r="F91" s="241"/>
      <c r="G91" s="18"/>
      <c r="H91" s="47"/>
      <c r="I91" s="47"/>
      <c r="J91" s="101"/>
      <c r="K91" s="32"/>
    </row>
    <row r="92" spans="1:11" s="46" customFormat="1" ht="12.75">
      <c r="A92" s="43"/>
      <c r="B92" s="236" t="s">
        <v>46</v>
      </c>
      <c r="C92" s="236"/>
      <c r="D92" s="236"/>
      <c r="E92" s="236"/>
      <c r="F92" s="236"/>
      <c r="G92" s="166"/>
      <c r="H92" s="43"/>
      <c r="I92" s="43"/>
      <c r="J92" s="82">
        <f>J89+J90</f>
        <v>0</v>
      </c>
      <c r="K92" s="61"/>
    </row>
    <row r="93" ht="12.75">
      <c r="K93" s="54"/>
    </row>
    <row r="95" spans="1:8" s="21" customFormat="1" ht="15">
      <c r="A95" s="48"/>
      <c r="B95" s="49" t="s">
        <v>160</v>
      </c>
      <c r="C95" s="49"/>
      <c r="D95" s="49"/>
      <c r="E95" s="49"/>
      <c r="F95" s="49"/>
      <c r="H95" s="196" t="s">
        <v>214</v>
      </c>
    </row>
    <row r="96" spans="1:6" s="21" customFormat="1" ht="15">
      <c r="A96" s="48"/>
      <c r="B96" s="50"/>
      <c r="C96" s="50"/>
      <c r="D96" s="50"/>
      <c r="E96" s="50"/>
      <c r="F96" s="50"/>
    </row>
    <row r="97" spans="1:6" s="21" customFormat="1" ht="15">
      <c r="A97" s="48"/>
      <c r="B97" s="50"/>
      <c r="C97" s="50"/>
      <c r="D97" s="50"/>
      <c r="E97" s="50"/>
      <c r="F97" s="50"/>
    </row>
    <row r="98" spans="1:6" s="49" customFormat="1" ht="15">
      <c r="A98" s="48"/>
      <c r="B98" s="49" t="s">
        <v>45</v>
      </c>
      <c r="D98" s="49" t="s">
        <v>161</v>
      </c>
      <c r="F98" s="49" t="s">
        <v>162</v>
      </c>
    </row>
    <row r="99" spans="1:6" s="49" customFormat="1" ht="18">
      <c r="A99" s="48"/>
      <c r="D99" s="230" t="s">
        <v>49</v>
      </c>
      <c r="E99" s="230"/>
      <c r="F99" s="230"/>
    </row>
    <row r="100" s="49" customFormat="1" ht="15">
      <c r="A100" s="48"/>
    </row>
    <row r="101" s="49" customFormat="1" ht="15">
      <c r="A101" s="48"/>
    </row>
    <row r="102" spans="1:2" s="49" customFormat="1" ht="15">
      <c r="A102" s="48"/>
      <c r="B102" s="49" t="s">
        <v>50</v>
      </c>
    </row>
    <row r="103" spans="1:7" s="49" customFormat="1" ht="18">
      <c r="A103" s="48"/>
      <c r="D103" s="51" t="s">
        <v>51</v>
      </c>
      <c r="E103" s="51"/>
      <c r="G103" s="51"/>
    </row>
    <row r="104" s="49" customFormat="1" ht="15">
      <c r="A104" s="48"/>
    </row>
    <row r="105" s="49" customFormat="1" ht="15">
      <c r="A105" s="48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  <row r="115" s="52" customFormat="1" ht="12.75">
      <c r="A115" s="1"/>
    </row>
    <row r="116" s="52" customFormat="1" ht="12.75">
      <c r="A116" s="1"/>
    </row>
    <row r="117" s="52" customFormat="1" ht="12.75">
      <c r="A117" s="1"/>
    </row>
    <row r="118" s="52" customFormat="1" ht="12.75">
      <c r="A118" s="1"/>
    </row>
    <row r="119" s="52" customFormat="1" ht="12.75">
      <c r="A119" s="1"/>
    </row>
  </sheetData>
  <sheetProtection/>
  <mergeCells count="15">
    <mergeCell ref="B88:F88"/>
    <mergeCell ref="B89:F89"/>
    <mergeCell ref="B91:F91"/>
    <mergeCell ref="B92:F92"/>
    <mergeCell ref="D99:F99"/>
    <mergeCell ref="J45:K45"/>
    <mergeCell ref="B64:F64"/>
    <mergeCell ref="B86:F86"/>
    <mergeCell ref="B87:F87"/>
    <mergeCell ref="E67:F67"/>
    <mergeCell ref="E65:F65"/>
    <mergeCell ref="E66:F66"/>
    <mergeCell ref="J42:K42"/>
    <mergeCell ref="J43:K43"/>
    <mergeCell ref="J44:K44"/>
  </mergeCells>
  <hyperlinks>
    <hyperlink ref="K5" r:id="rId1" display="www.jreu-21-kaluga.ru"/>
  </hyperlinks>
  <printOptions/>
  <pageMargins left="0.7086614173228347" right="0.2" top="0.28" bottom="0.27" header="0.2" footer="0.19"/>
  <pageSetup fitToHeight="3" fitToWidth="1" horizontalDpi="600" verticalDpi="600" orientation="landscape" paperSize="9" scale="85"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3"/>
  <sheetViews>
    <sheetView zoomScalePageLayoutView="0" workbookViewId="0" topLeftCell="A7">
      <selection activeCell="A7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101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871.1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'[34]Лист1'!AL10</f>
        <v>871.1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79026.102</v>
      </c>
      <c r="G22" s="12">
        <v>74822.96</v>
      </c>
      <c r="H22" s="12">
        <v>78503.442</v>
      </c>
      <c r="I22" s="12">
        <v>-3680.4498913442967</v>
      </c>
      <c r="J22" s="12">
        <v>4203.109891344297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14738.921999999999</v>
      </c>
      <c r="G24" s="22">
        <v>13955.006552760504</v>
      </c>
      <c r="H24" s="22">
        <v>14216.261999999999</v>
      </c>
      <c r="I24" s="22">
        <v>-261.2554472394931</v>
      </c>
      <c r="J24" s="22">
        <v>783.9154472394932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3345.024</v>
      </c>
      <c r="G25" s="23">
        <v>3167.113024897015</v>
      </c>
      <c r="H25" s="23">
        <v>3345.024</v>
      </c>
      <c r="I25" s="23">
        <v>-177.91097510298505</v>
      </c>
      <c r="J25" s="23">
        <v>177.91097510298505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1045.3200000000002</v>
      </c>
      <c r="G26" s="23">
        <v>989.7228202803173</v>
      </c>
      <c r="H26" s="23">
        <v>1045.3200000000002</v>
      </c>
      <c r="I26" s="23">
        <v>-55.59717971968291</v>
      </c>
      <c r="J26" s="23">
        <v>55.59717971968291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836.256</v>
      </c>
      <c r="G27" s="23">
        <v>791.7782562242537</v>
      </c>
      <c r="H27" s="23">
        <v>836.256</v>
      </c>
      <c r="I27" s="23">
        <v>-44.47774377574626</v>
      </c>
      <c r="J27" s="23">
        <v>44.47774377574626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8989.661999999998</v>
      </c>
      <c r="G28" s="23">
        <v>8511.531041218761</v>
      </c>
      <c r="H28" s="23">
        <v>8989.661999999998</v>
      </c>
      <c r="I28" s="23">
        <v>-478.1309587812375</v>
      </c>
      <c r="J28" s="23">
        <v>478.1309587812375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522.6600000000001</v>
      </c>
      <c r="G29" s="23">
        <v>494.8614101401586</v>
      </c>
      <c r="H29" s="23">
        <v>0</v>
      </c>
      <c r="I29" s="23">
        <v>494.8614101401586</v>
      </c>
      <c r="J29" s="23">
        <v>27.798589859841456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27387.383999999995</v>
      </c>
      <c r="G30" s="22">
        <v>25930.77</v>
      </c>
      <c r="H30" s="22">
        <v>27387.383999999995</v>
      </c>
      <c r="I30" s="23">
        <v>-1456.6139999999941</v>
      </c>
      <c r="J30" s="23">
        <v>1456.6139999999941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24983.148</v>
      </c>
      <c r="G31" s="23">
        <v>23654.37540469958</v>
      </c>
      <c r="H31" s="23">
        <v>24983.148</v>
      </c>
      <c r="I31" s="23">
        <v>-1328.7725953004228</v>
      </c>
      <c r="J31" s="23">
        <v>1328.7725953004228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11916.648000000003</v>
      </c>
      <c r="G32" s="23">
        <v>11282.840151195616</v>
      </c>
      <c r="H32" s="23">
        <v>11916.648000000003</v>
      </c>
      <c r="I32" s="23">
        <v>-633.8078488043866</v>
      </c>
      <c r="J32" s="23">
        <v>633.8078488043866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31150.56</v>
      </c>
      <c r="G33" s="12">
        <v>29550.28</v>
      </c>
      <c r="H33" s="12">
        <v>31150.56</v>
      </c>
      <c r="I33" s="12">
        <v>-1600.2800000000025</v>
      </c>
      <c r="J33" s="12">
        <v>1600.2800000000025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67" t="s">
        <v>80</v>
      </c>
    </row>
    <row r="35" spans="1:11" s="14" customFormat="1" ht="36.75" customHeight="1">
      <c r="A35" s="24" t="s">
        <v>25</v>
      </c>
      <c r="B35" s="11" t="s">
        <v>26</v>
      </c>
      <c r="C35" s="66" t="s">
        <v>68</v>
      </c>
      <c r="D35" s="15">
        <v>0.92</v>
      </c>
      <c r="E35" s="15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63"/>
    </row>
    <row r="36" spans="1:11" s="14" customFormat="1" ht="30" customHeight="1">
      <c r="A36" s="24" t="s">
        <v>27</v>
      </c>
      <c r="B36" s="25" t="s">
        <v>93</v>
      </c>
      <c r="C36" s="66" t="s">
        <v>68</v>
      </c>
      <c r="D36" s="26">
        <v>1.6500000000000001</v>
      </c>
      <c r="E36" s="15">
        <v>-89686.75</v>
      </c>
      <c r="F36" s="12">
        <v>17248.32</v>
      </c>
      <c r="G36" s="12">
        <v>16350.98</v>
      </c>
      <c r="H36" s="12">
        <v>24973.82</v>
      </c>
      <c r="I36" s="12">
        <v>-93057.09000000001</v>
      </c>
      <c r="J36" s="12">
        <v>897.3400000000001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>
        <v>737.02</v>
      </c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4515.48</v>
      </c>
      <c r="J38" s="98" t="s">
        <v>36</v>
      </c>
      <c r="K38" s="98"/>
    </row>
    <row r="39" spans="1:11" s="56" customFormat="1" ht="30" customHeight="1" thickBot="1">
      <c r="A39" s="58"/>
      <c r="B39" s="59"/>
      <c r="C39" s="59"/>
      <c r="D39" s="60"/>
      <c r="E39" s="57"/>
      <c r="F39" s="55"/>
      <c r="G39" s="55"/>
      <c r="H39" s="55"/>
      <c r="I39" s="55"/>
      <c r="J39" s="55"/>
      <c r="K39" s="68"/>
    </row>
    <row r="40" spans="1:11" s="56" customFormat="1" ht="90" thickBot="1">
      <c r="A40" s="69" t="s">
        <v>30</v>
      </c>
      <c r="B40" s="70" t="s">
        <v>31</v>
      </c>
      <c r="C40" s="8" t="s">
        <v>65</v>
      </c>
      <c r="D40" s="8" t="str">
        <f>D20</f>
        <v>Тариф  на 31.12.16</v>
      </c>
      <c r="E40" s="8" t="s">
        <v>188</v>
      </c>
      <c r="F40" s="8" t="s">
        <v>189</v>
      </c>
      <c r="G40" s="8" t="s">
        <v>190</v>
      </c>
      <c r="H40" s="8" t="s">
        <v>191</v>
      </c>
      <c r="I40" s="8" t="s">
        <v>186</v>
      </c>
      <c r="J40" s="226" t="s">
        <v>66</v>
      </c>
      <c r="K40" s="227"/>
    </row>
    <row r="41" spans="1:11" s="21" customFormat="1" ht="15">
      <c r="A41" s="71"/>
      <c r="B41" s="72" t="s">
        <v>7</v>
      </c>
      <c r="C41" s="72"/>
      <c r="D41" s="73"/>
      <c r="E41" s="74"/>
      <c r="F41" s="74"/>
      <c r="G41" s="74"/>
      <c r="H41" s="74"/>
      <c r="I41" s="74"/>
      <c r="J41" s="228"/>
      <c r="K41" s="228"/>
    </row>
    <row r="42" spans="1:11" ht="55.5" customHeight="1">
      <c r="A42" s="17"/>
      <c r="B42" s="18" t="s">
        <v>32</v>
      </c>
      <c r="C42" s="18" t="s">
        <v>82</v>
      </c>
      <c r="D42" s="27" t="s">
        <v>240</v>
      </c>
      <c r="E42" s="23">
        <v>127406.66</v>
      </c>
      <c r="F42" s="23">
        <v>121168.88</v>
      </c>
      <c r="G42" s="23">
        <v>127406.66</v>
      </c>
      <c r="H42" s="23">
        <v>-6237.779999999999</v>
      </c>
      <c r="I42" s="23">
        <v>6237.779999999999</v>
      </c>
      <c r="J42" s="229" t="s">
        <v>83</v>
      </c>
      <c r="K42" s="229"/>
    </row>
    <row r="43" spans="1:11" ht="34.5" customHeight="1">
      <c r="A43" s="17"/>
      <c r="B43" s="18" t="s">
        <v>35</v>
      </c>
      <c r="C43" s="18" t="s">
        <v>86</v>
      </c>
      <c r="D43" s="27">
        <v>1914.46</v>
      </c>
      <c r="E43" s="23">
        <v>307595.08</v>
      </c>
      <c r="F43" s="23">
        <v>290295.45</v>
      </c>
      <c r="G43" s="23">
        <v>307595.08</v>
      </c>
      <c r="H43" s="23">
        <v>-17299.630000000005</v>
      </c>
      <c r="I43" s="23">
        <v>17299.630000000005</v>
      </c>
      <c r="J43" s="229" t="s">
        <v>95</v>
      </c>
      <c r="K43" s="229"/>
    </row>
    <row r="44" spans="1:12" ht="12.75" customHeight="1">
      <c r="A44" s="28"/>
      <c r="B44" s="29"/>
      <c r="C44" s="29"/>
      <c r="D44" s="30"/>
      <c r="E44" s="32"/>
      <c r="F44" s="32"/>
      <c r="G44" s="32"/>
      <c r="H44" s="32"/>
      <c r="I44" s="32"/>
      <c r="J44" s="32"/>
      <c r="K44" s="104"/>
      <c r="L44" s="104"/>
    </row>
    <row r="45" spans="1:10" s="110" customFormat="1" ht="12">
      <c r="A45" s="107"/>
      <c r="B45" s="117" t="s">
        <v>157</v>
      </c>
      <c r="C45" s="117"/>
      <c r="D45" s="117"/>
      <c r="E45" s="117"/>
      <c r="F45" s="117"/>
      <c r="G45" s="118"/>
      <c r="H45" s="117"/>
      <c r="I45" s="117"/>
      <c r="J45" s="117"/>
    </row>
    <row r="46" spans="1:12" ht="12.75" customHeight="1">
      <c r="A46" s="28"/>
      <c r="B46" s="122" t="s">
        <v>158</v>
      </c>
      <c r="C46" s="29"/>
      <c r="D46" s="30"/>
      <c r="E46" s="30"/>
      <c r="F46" s="31"/>
      <c r="G46" s="32"/>
      <c r="H46" s="32"/>
      <c r="I46" s="32"/>
      <c r="J46" s="32"/>
      <c r="K46" s="32"/>
      <c r="L46" s="76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7"/>
      <c r="G53" s="137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7"/>
      <c r="G54" s="137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7"/>
      <c r="G55" s="137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ht="12.75">
      <c r="L58" s="76"/>
    </row>
    <row r="59" spans="1:12" s="14" customFormat="1" ht="14.25">
      <c r="A59" s="33"/>
      <c r="B59" s="34" t="s">
        <v>37</v>
      </c>
      <c r="C59" s="34"/>
      <c r="D59" s="34"/>
      <c r="E59" s="34"/>
      <c r="F59" s="35"/>
      <c r="I59" s="36"/>
      <c r="L59" s="77"/>
    </row>
    <row r="60" spans="1:6" s="14" customFormat="1" ht="14.25">
      <c r="A60" s="33"/>
      <c r="B60" s="37" t="s">
        <v>38</v>
      </c>
      <c r="C60" s="37"/>
      <c r="D60" s="34"/>
      <c r="E60" s="34"/>
      <c r="F60" s="35"/>
    </row>
    <row r="61" ht="13.5" thickBot="1"/>
    <row r="62" spans="1:11" s="39" customFormat="1" ht="51.75" thickBot="1">
      <c r="A62" s="8" t="s">
        <v>39</v>
      </c>
      <c r="B62" s="221" t="s">
        <v>88</v>
      </c>
      <c r="C62" s="222"/>
      <c r="D62" s="223"/>
      <c r="E62" s="224"/>
      <c r="F62" s="225"/>
      <c r="G62" s="167" t="s">
        <v>40</v>
      </c>
      <c r="H62" s="38" t="s">
        <v>41</v>
      </c>
      <c r="I62" s="38" t="s">
        <v>42</v>
      </c>
      <c r="J62" s="8" t="s">
        <v>89</v>
      </c>
      <c r="K62" s="103"/>
    </row>
    <row r="63" spans="1:10" ht="12.75">
      <c r="A63" s="40"/>
      <c r="B63" s="78"/>
      <c r="C63" s="79"/>
      <c r="D63" s="79"/>
      <c r="E63" s="237"/>
      <c r="F63" s="238"/>
      <c r="G63" s="41"/>
      <c r="H63" s="42"/>
      <c r="I63" s="42"/>
      <c r="J63" s="42"/>
    </row>
    <row r="64" spans="1:10" s="46" customFormat="1" ht="15.75">
      <c r="A64" s="43" t="s">
        <v>43</v>
      </c>
      <c r="B64" s="91" t="s">
        <v>44</v>
      </c>
      <c r="C64" s="81"/>
      <c r="D64" s="81"/>
      <c r="E64" s="219"/>
      <c r="F64" s="220"/>
      <c r="G64" s="44"/>
      <c r="H64" s="43"/>
      <c r="I64" s="43"/>
      <c r="J64" s="45"/>
    </row>
    <row r="65" spans="1:10" ht="12.75">
      <c r="A65" s="47"/>
      <c r="B65" s="160" t="s">
        <v>7</v>
      </c>
      <c r="C65" s="161"/>
      <c r="D65" s="161"/>
      <c r="E65" s="239"/>
      <c r="F65" s="241"/>
      <c r="G65" s="178"/>
      <c r="H65" s="47"/>
      <c r="I65" s="47"/>
      <c r="J65" s="23"/>
    </row>
    <row r="66" spans="1:10" ht="12.75" customHeight="1">
      <c r="A66" s="47"/>
      <c r="B66" s="53" t="s">
        <v>217</v>
      </c>
      <c r="C66" s="190"/>
      <c r="D66" s="191"/>
      <c r="E66" s="53" t="s">
        <v>218</v>
      </c>
      <c r="F66" s="159"/>
      <c r="G66" s="192">
        <v>42397</v>
      </c>
      <c r="H66" s="47" t="s">
        <v>200</v>
      </c>
      <c r="I66" s="53">
        <v>20</v>
      </c>
      <c r="J66" s="100">
        <v>500</v>
      </c>
    </row>
    <row r="67" spans="1:10" ht="12.75" customHeight="1">
      <c r="A67" s="47"/>
      <c r="B67" s="53" t="s">
        <v>199</v>
      </c>
      <c r="C67" s="190"/>
      <c r="D67" s="191"/>
      <c r="E67" s="53" t="s">
        <v>195</v>
      </c>
      <c r="F67" s="159"/>
      <c r="G67" s="192">
        <v>42527</v>
      </c>
      <c r="H67" s="47"/>
      <c r="I67" s="53"/>
      <c r="J67" s="100">
        <v>712.08</v>
      </c>
    </row>
    <row r="68" spans="1:10" ht="12.75" customHeight="1">
      <c r="A68" s="47"/>
      <c r="B68" s="53" t="s">
        <v>301</v>
      </c>
      <c r="C68" s="190"/>
      <c r="D68" s="191"/>
      <c r="E68" s="53" t="s">
        <v>195</v>
      </c>
      <c r="F68" s="159"/>
      <c r="G68" s="192">
        <v>42552</v>
      </c>
      <c r="H68" s="47" t="s">
        <v>53</v>
      </c>
      <c r="I68" s="53">
        <v>1</v>
      </c>
      <c r="J68" s="100">
        <v>5372.66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59"/>
      <c r="G69" s="192">
        <v>42578</v>
      </c>
      <c r="H69" s="47" t="s">
        <v>200</v>
      </c>
      <c r="I69" s="53">
        <v>276</v>
      </c>
      <c r="J69" s="100">
        <v>712.08</v>
      </c>
    </row>
    <row r="70" spans="1:10" ht="12.75" customHeight="1">
      <c r="A70" s="47"/>
      <c r="B70" s="53" t="s">
        <v>227</v>
      </c>
      <c r="C70" s="190"/>
      <c r="D70" s="191"/>
      <c r="E70" s="53" t="s">
        <v>159</v>
      </c>
      <c r="F70" s="159"/>
      <c r="G70" s="192">
        <v>42691</v>
      </c>
      <c r="H70" s="47" t="s">
        <v>90</v>
      </c>
      <c r="I70" s="53">
        <v>20</v>
      </c>
      <c r="J70" s="100">
        <v>600</v>
      </c>
    </row>
    <row r="71" spans="1:10" ht="12.75" customHeight="1">
      <c r="A71" s="47"/>
      <c r="B71" s="53" t="s">
        <v>227</v>
      </c>
      <c r="C71" s="190"/>
      <c r="D71" s="191"/>
      <c r="E71" s="53" t="s">
        <v>159</v>
      </c>
      <c r="F71" s="159"/>
      <c r="G71" s="192">
        <v>42677</v>
      </c>
      <c r="H71" s="47" t="s">
        <v>90</v>
      </c>
      <c r="I71" s="53">
        <v>40</v>
      </c>
      <c r="J71" s="100">
        <v>1400</v>
      </c>
    </row>
    <row r="72" spans="1:10" ht="12.75">
      <c r="A72" s="47"/>
      <c r="B72" s="53" t="s">
        <v>227</v>
      </c>
      <c r="C72" s="190"/>
      <c r="D72" s="191"/>
      <c r="E72" s="53" t="s">
        <v>218</v>
      </c>
      <c r="F72" s="131"/>
      <c r="G72" s="192">
        <v>42713</v>
      </c>
      <c r="H72" s="47" t="s">
        <v>90</v>
      </c>
      <c r="I72" s="53">
        <v>100</v>
      </c>
      <c r="J72" s="100">
        <v>3000</v>
      </c>
    </row>
    <row r="73" spans="1:10" ht="12" customHeight="1">
      <c r="A73" s="47"/>
      <c r="B73" s="53" t="s">
        <v>227</v>
      </c>
      <c r="C73" s="86"/>
      <c r="D73" s="131"/>
      <c r="E73" s="53" t="s">
        <v>218</v>
      </c>
      <c r="F73" s="159"/>
      <c r="G73" s="192">
        <v>42728</v>
      </c>
      <c r="H73" s="47" t="s">
        <v>90</v>
      </c>
      <c r="I73" s="53">
        <v>40</v>
      </c>
      <c r="J73" s="100">
        <v>1200</v>
      </c>
    </row>
    <row r="74" spans="1:10" ht="12" customHeight="1">
      <c r="A74" s="47"/>
      <c r="B74" s="53" t="s">
        <v>227</v>
      </c>
      <c r="C74" s="158"/>
      <c r="D74" s="159"/>
      <c r="E74" s="53" t="s">
        <v>218</v>
      </c>
      <c r="F74" s="159"/>
      <c r="G74" s="192">
        <v>42731</v>
      </c>
      <c r="H74" s="47" t="s">
        <v>90</v>
      </c>
      <c r="I74" s="53">
        <v>30</v>
      </c>
      <c r="J74" s="100">
        <v>900</v>
      </c>
    </row>
    <row r="75" spans="1:10" ht="12.75" customHeight="1">
      <c r="A75" s="47"/>
      <c r="B75" s="53" t="s">
        <v>369</v>
      </c>
      <c r="C75" s="173"/>
      <c r="D75" s="173"/>
      <c r="E75" s="53" t="s">
        <v>163</v>
      </c>
      <c r="F75" s="177"/>
      <c r="G75" s="192">
        <v>42734</v>
      </c>
      <c r="H75" s="47" t="s">
        <v>255</v>
      </c>
      <c r="I75" s="53">
        <v>1.5</v>
      </c>
      <c r="J75" s="100">
        <v>690</v>
      </c>
    </row>
    <row r="76" spans="1:10" ht="12.75">
      <c r="A76" s="47"/>
      <c r="B76" s="53" t="s">
        <v>260</v>
      </c>
      <c r="C76" s="158"/>
      <c r="D76" s="158"/>
      <c r="E76" s="53"/>
      <c r="F76" s="133"/>
      <c r="G76" s="192">
        <v>42734</v>
      </c>
      <c r="H76" s="47"/>
      <c r="I76" s="53"/>
      <c r="J76" s="100">
        <v>390</v>
      </c>
    </row>
    <row r="77" spans="1:10" ht="15">
      <c r="A77" s="47"/>
      <c r="B77" s="53" t="s">
        <v>212</v>
      </c>
      <c r="C77" s="84"/>
      <c r="D77" s="139"/>
      <c r="E77" s="53"/>
      <c r="F77" s="138"/>
      <c r="G77" s="192">
        <v>42734</v>
      </c>
      <c r="H77" s="47"/>
      <c r="I77" s="53"/>
      <c r="J77" s="100">
        <v>75</v>
      </c>
    </row>
    <row r="78" spans="1:10" ht="12.75">
      <c r="A78" s="47"/>
      <c r="B78" s="53" t="s">
        <v>213</v>
      </c>
      <c r="C78" s="161"/>
      <c r="D78" s="161"/>
      <c r="E78" s="53"/>
      <c r="F78" s="159"/>
      <c r="G78" s="192">
        <v>42734</v>
      </c>
      <c r="H78" s="47"/>
      <c r="I78" s="53"/>
      <c r="J78" s="100">
        <v>9422</v>
      </c>
    </row>
    <row r="79" spans="1:11" ht="12.75">
      <c r="A79" s="47"/>
      <c r="B79" s="250"/>
      <c r="C79" s="250"/>
      <c r="D79" s="250"/>
      <c r="E79" s="250"/>
      <c r="F79" s="250"/>
      <c r="G79" s="165"/>
      <c r="H79" s="47"/>
      <c r="I79" s="47"/>
      <c r="J79" s="47"/>
      <c r="K79" s="32"/>
    </row>
    <row r="80" spans="1:11" s="46" customFormat="1" ht="12.75">
      <c r="A80" s="43"/>
      <c r="B80" s="236" t="s">
        <v>46</v>
      </c>
      <c r="C80" s="236"/>
      <c r="D80" s="236"/>
      <c r="E80" s="236"/>
      <c r="F80" s="236"/>
      <c r="G80" s="166"/>
      <c r="H80" s="43"/>
      <c r="I80" s="43"/>
      <c r="J80" s="82">
        <f>SUM(J66:J79)</f>
        <v>24973.82</v>
      </c>
      <c r="K80" s="61"/>
    </row>
    <row r="81" spans="1:11" s="46" customFormat="1" ht="15.75">
      <c r="A81" s="43" t="s">
        <v>47</v>
      </c>
      <c r="B81" s="249" t="s">
        <v>48</v>
      </c>
      <c r="C81" s="249"/>
      <c r="D81" s="249"/>
      <c r="E81" s="249"/>
      <c r="F81" s="249"/>
      <c r="G81" s="168"/>
      <c r="H81" s="43"/>
      <c r="I81" s="43"/>
      <c r="J81" s="43"/>
      <c r="K81" s="61"/>
    </row>
    <row r="82" spans="1:11" ht="12.75">
      <c r="A82" s="47"/>
      <c r="B82" s="232" t="s">
        <v>7</v>
      </c>
      <c r="C82" s="232"/>
      <c r="D82" s="232"/>
      <c r="E82" s="232"/>
      <c r="F82" s="232"/>
      <c r="G82" s="169"/>
      <c r="H82" s="47"/>
      <c r="I82" s="47"/>
      <c r="J82" s="47"/>
      <c r="K82" s="32"/>
    </row>
    <row r="83" spans="1:11" ht="12.75">
      <c r="A83" s="47"/>
      <c r="B83" s="233"/>
      <c r="C83" s="234"/>
      <c r="D83" s="234"/>
      <c r="E83" s="234"/>
      <c r="F83" s="235"/>
      <c r="G83" s="169"/>
      <c r="H83" s="47"/>
      <c r="I83" s="47"/>
      <c r="J83" s="100"/>
      <c r="K83" s="32"/>
    </row>
    <row r="84" spans="1:11" ht="12.75">
      <c r="A84" s="47"/>
      <c r="B84" s="170"/>
      <c r="C84" s="171"/>
      <c r="D84" s="171"/>
      <c r="E84" s="171"/>
      <c r="F84" s="172"/>
      <c r="G84" s="169"/>
      <c r="H84" s="47"/>
      <c r="I84" s="47"/>
      <c r="J84" s="101"/>
      <c r="K84" s="32"/>
    </row>
    <row r="85" spans="1:11" ht="14.25" customHeight="1">
      <c r="A85" s="47"/>
      <c r="B85" s="239"/>
      <c r="C85" s="240"/>
      <c r="D85" s="240"/>
      <c r="E85" s="240"/>
      <c r="F85" s="241"/>
      <c r="G85" s="18"/>
      <c r="H85" s="47"/>
      <c r="I85" s="47"/>
      <c r="J85" s="101"/>
      <c r="K85" s="32"/>
    </row>
    <row r="86" spans="1:11" s="46" customFormat="1" ht="12.75">
      <c r="A86" s="43"/>
      <c r="B86" s="236" t="s">
        <v>46</v>
      </c>
      <c r="C86" s="236"/>
      <c r="D86" s="236"/>
      <c r="E86" s="236"/>
      <c r="F86" s="236"/>
      <c r="G86" s="166"/>
      <c r="H86" s="43"/>
      <c r="I86" s="43"/>
      <c r="J86" s="82">
        <f>J83+J84</f>
        <v>0</v>
      </c>
      <c r="K86" s="61"/>
    </row>
    <row r="87" ht="12.75">
      <c r="K87" s="54"/>
    </row>
    <row r="89" spans="1:8" s="21" customFormat="1" ht="15">
      <c r="A89" s="48"/>
      <c r="B89" s="49" t="s">
        <v>160</v>
      </c>
      <c r="C89" s="49"/>
      <c r="D89" s="49"/>
      <c r="E89" s="49"/>
      <c r="F89" s="49"/>
      <c r="H89" s="196" t="s">
        <v>214</v>
      </c>
    </row>
    <row r="90" spans="1:6" s="21" customFormat="1" ht="15">
      <c r="A90" s="48"/>
      <c r="B90" s="50"/>
      <c r="C90" s="50"/>
      <c r="D90" s="50"/>
      <c r="E90" s="50"/>
      <c r="F90" s="50"/>
    </row>
    <row r="91" spans="1:6" s="21" customFormat="1" ht="15">
      <c r="A91" s="48"/>
      <c r="B91" s="50"/>
      <c r="C91" s="50"/>
      <c r="D91" s="50"/>
      <c r="E91" s="50"/>
      <c r="F91" s="50"/>
    </row>
    <row r="92" spans="1:6" s="49" customFormat="1" ht="15">
      <c r="A92" s="48"/>
      <c r="B92" s="49" t="s">
        <v>45</v>
      </c>
      <c r="D92" s="49" t="s">
        <v>161</v>
      </c>
      <c r="F92" s="49" t="s">
        <v>162</v>
      </c>
    </row>
    <row r="93" spans="1:6" s="49" customFormat="1" ht="18">
      <c r="A93" s="48"/>
      <c r="D93" s="230" t="s">
        <v>49</v>
      </c>
      <c r="E93" s="230"/>
      <c r="F93" s="230"/>
    </row>
    <row r="94" s="49" customFormat="1" ht="15">
      <c r="A94" s="48"/>
    </row>
    <row r="95" s="49" customFormat="1" ht="15">
      <c r="A95" s="48"/>
    </row>
    <row r="96" spans="1:2" s="49" customFormat="1" ht="15">
      <c r="A96" s="48"/>
      <c r="B96" s="49" t="s">
        <v>50</v>
      </c>
    </row>
    <row r="97" spans="1:7" s="49" customFormat="1" ht="18">
      <c r="A97" s="48"/>
      <c r="D97" s="51" t="s">
        <v>51</v>
      </c>
      <c r="E97" s="51"/>
      <c r="G97" s="51"/>
    </row>
    <row r="98" s="49" customFormat="1" ht="15">
      <c r="A98" s="48"/>
    </row>
    <row r="99" s="49" customFormat="1" ht="15">
      <c r="A99" s="48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</sheetData>
  <sheetProtection/>
  <mergeCells count="16">
    <mergeCell ref="D93:F93"/>
    <mergeCell ref="B80:F80"/>
    <mergeCell ref="B81:F81"/>
    <mergeCell ref="B82:F82"/>
    <mergeCell ref="B83:F83"/>
    <mergeCell ref="B85:F85"/>
    <mergeCell ref="B86:F86"/>
    <mergeCell ref="E63:F63"/>
    <mergeCell ref="E64:F64"/>
    <mergeCell ref="E65:F65"/>
    <mergeCell ref="J40:K40"/>
    <mergeCell ref="B79:F79"/>
    <mergeCell ref="J41:K41"/>
    <mergeCell ref="J42:K42"/>
    <mergeCell ref="J43:K43"/>
    <mergeCell ref="B62:F62"/>
  </mergeCells>
  <hyperlinks>
    <hyperlink ref="K5" r:id="rId1" display="www.jreu-21-kaluga.ru"/>
  </hyperlinks>
  <printOptions/>
  <pageMargins left="0.7086614173228347" right="0.2" top="0.26" bottom="0.24" header="0.2" footer="0.19"/>
  <pageSetup fitToHeight="3" fitToWidth="1" horizontalDpi="600" verticalDpi="600" orientation="landscape" paperSize="9" scale="89"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1"/>
  <sheetViews>
    <sheetView zoomScalePageLayoutView="0" workbookViewId="0" topLeftCell="A58">
      <selection activeCell="A78" sqref="A78:IV81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14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3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173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6371.4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'[35]Лист1'!AI10</f>
        <v>6371.4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609361.1960000001</v>
      </c>
      <c r="G22" s="12">
        <v>606635.3</v>
      </c>
      <c r="H22" s="12">
        <v>605538.3560000001</v>
      </c>
      <c r="I22" s="12">
        <v>1096.948547037523</v>
      </c>
      <c r="J22" s="12">
        <v>2725.8914529624776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107804.588</v>
      </c>
      <c r="G24" s="22">
        <v>107322.34856052166</v>
      </c>
      <c r="H24" s="22">
        <v>103981.748</v>
      </c>
      <c r="I24" s="22">
        <v>3340.6005605216496</v>
      </c>
      <c r="J24" s="22">
        <v>482.23943947835096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24466.175999999992</v>
      </c>
      <c r="G25" s="23">
        <v>24356.729826316005</v>
      </c>
      <c r="H25" s="23">
        <v>24466.175999999992</v>
      </c>
      <c r="I25" s="23">
        <v>-109.44617368398758</v>
      </c>
      <c r="J25" s="23">
        <v>109.44617368398758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7645.680000000001</v>
      </c>
      <c r="G26" s="23">
        <v>7611.478070723755</v>
      </c>
      <c r="H26" s="23">
        <v>7645.680000000001</v>
      </c>
      <c r="I26" s="23">
        <v>-34.20192927624612</v>
      </c>
      <c r="J26" s="23">
        <v>34.20192927624612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6116.543999999998</v>
      </c>
      <c r="G27" s="23">
        <v>6089.182456579001</v>
      </c>
      <c r="H27" s="23">
        <v>6116.543999999998</v>
      </c>
      <c r="I27" s="23">
        <v>-27.361543420996895</v>
      </c>
      <c r="J27" s="23">
        <v>27.361543420996895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65753.34800000001</v>
      </c>
      <c r="G28" s="23">
        <v>65459.219171541015</v>
      </c>
      <c r="H28" s="23">
        <v>65753.34800000001</v>
      </c>
      <c r="I28" s="23">
        <v>-294.1288284589973</v>
      </c>
      <c r="J28" s="23">
        <v>294.1288284589973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3822.8400000000006</v>
      </c>
      <c r="G29" s="23">
        <v>3805.7390353618775</v>
      </c>
      <c r="H29" s="23">
        <v>0</v>
      </c>
      <c r="I29" s="23">
        <v>3805.7390353618775</v>
      </c>
      <c r="J29" s="23">
        <v>17.10096463812306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200316.816</v>
      </c>
      <c r="G30" s="22">
        <v>199420.72</v>
      </c>
      <c r="H30" s="22">
        <v>200316.816</v>
      </c>
      <c r="I30" s="23">
        <v>-896.0959999999905</v>
      </c>
      <c r="J30" s="23">
        <v>896.0959999999905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182731.75200000007</v>
      </c>
      <c r="G31" s="23">
        <v>181914.32589029777</v>
      </c>
      <c r="H31" s="23">
        <v>182731.75200000007</v>
      </c>
      <c r="I31" s="23">
        <v>-817.4261097022973</v>
      </c>
      <c r="J31" s="23">
        <v>817.4261097022973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118508.04000000001</v>
      </c>
      <c r="G32" s="23">
        <v>117977.91009621817</v>
      </c>
      <c r="H32" s="23">
        <v>118508.04000000001</v>
      </c>
      <c r="I32" s="23">
        <v>-530.129903781839</v>
      </c>
      <c r="J32" s="23">
        <v>530.129903781839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227841.84</v>
      </c>
      <c r="G33" s="12">
        <v>227313.95</v>
      </c>
      <c r="H33" s="12">
        <v>227841.84</v>
      </c>
      <c r="I33" s="12">
        <v>-527.8899999999849</v>
      </c>
      <c r="J33" s="12">
        <v>527.8899999999849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239757.73</v>
      </c>
      <c r="G34" s="12">
        <v>237982.6</v>
      </c>
      <c r="H34" s="12">
        <v>239757.73</v>
      </c>
      <c r="I34" s="12">
        <v>-1775.1300000000047</v>
      </c>
      <c r="J34" s="12">
        <v>1775.1300000000047</v>
      </c>
      <c r="K34" s="67" t="s">
        <v>80</v>
      </c>
    </row>
    <row r="35" spans="1:11" s="14" customFormat="1" ht="36.75" customHeight="1">
      <c r="A35" s="24" t="s">
        <v>25</v>
      </c>
      <c r="B35" s="11" t="s">
        <v>26</v>
      </c>
      <c r="C35" s="66" t="s">
        <v>68</v>
      </c>
      <c r="D35" s="15">
        <v>0.92</v>
      </c>
      <c r="E35" s="15">
        <v>0</v>
      </c>
      <c r="F35" s="12">
        <v>70339.68</v>
      </c>
      <c r="G35" s="12">
        <v>69683.66</v>
      </c>
      <c r="H35" s="12">
        <v>70339.68</v>
      </c>
      <c r="I35" s="12">
        <v>-656.0199999999895</v>
      </c>
      <c r="J35" s="12">
        <v>656.0199999999895</v>
      </c>
      <c r="K35" s="63"/>
    </row>
    <row r="36" spans="1:11" s="14" customFormat="1" ht="30" customHeight="1">
      <c r="A36" s="24" t="s">
        <v>27</v>
      </c>
      <c r="B36" s="25" t="s">
        <v>93</v>
      </c>
      <c r="C36" s="66" t="s">
        <v>68</v>
      </c>
      <c r="D36" s="26">
        <v>1.8200000000000003</v>
      </c>
      <c r="E36" s="15">
        <v>235274.15</v>
      </c>
      <c r="F36" s="12">
        <v>139150.8</v>
      </c>
      <c r="G36" s="12">
        <v>138646.23</v>
      </c>
      <c r="H36" s="12">
        <v>57815.090000000004</v>
      </c>
      <c r="I36" s="12">
        <v>323268.13000000006</v>
      </c>
      <c r="J36" s="12">
        <v>504.5699999999779</v>
      </c>
      <c r="K36" s="63"/>
    </row>
    <row r="37" spans="1:11" s="14" customFormat="1" ht="30" customHeight="1">
      <c r="A37" s="24" t="s">
        <v>29</v>
      </c>
      <c r="B37" s="25" t="s">
        <v>94</v>
      </c>
      <c r="C37" s="25"/>
      <c r="D37" s="26"/>
      <c r="E37" s="15">
        <v>103720.44</v>
      </c>
      <c r="F37" s="12">
        <v>0</v>
      </c>
      <c r="G37" s="12">
        <v>27.45</v>
      </c>
      <c r="H37" s="12">
        <v>0</v>
      </c>
      <c r="I37" s="12">
        <v>103747.89</v>
      </c>
      <c r="J37" s="12"/>
      <c r="K37" s="63"/>
    </row>
    <row r="38" spans="1:11" s="92" customFormat="1" ht="15.75" customHeight="1">
      <c r="A38" s="93"/>
      <c r="B38" s="94" t="s">
        <v>148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7162.84</v>
      </c>
      <c r="J39" s="98" t="s">
        <v>36</v>
      </c>
      <c r="K39" s="99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505350.83</v>
      </c>
      <c r="F43" s="23">
        <v>502219.23</v>
      </c>
      <c r="G43" s="23">
        <v>502219.23</v>
      </c>
      <c r="H43" s="23">
        <v>-3131.600000000035</v>
      </c>
      <c r="I43" s="23">
        <v>3131.600000000035</v>
      </c>
      <c r="J43" s="229" t="s">
        <v>83</v>
      </c>
      <c r="K43" s="229"/>
    </row>
    <row r="44" spans="1:11" ht="39" customHeight="1">
      <c r="A44" s="17"/>
      <c r="B44" s="18" t="s">
        <v>33</v>
      </c>
      <c r="C44" s="18" t="s">
        <v>86</v>
      </c>
      <c r="D44" s="27">
        <v>1914.46</v>
      </c>
      <c r="E44" s="23">
        <v>803606.29</v>
      </c>
      <c r="F44" s="23">
        <v>803302.32</v>
      </c>
      <c r="G44" s="23">
        <v>803302.32</v>
      </c>
      <c r="H44" s="23">
        <v>-303.9700000000885</v>
      </c>
      <c r="I44" s="23">
        <v>303.9700000000885</v>
      </c>
      <c r="J44" s="229" t="s">
        <v>95</v>
      </c>
      <c r="K44" s="229"/>
    </row>
    <row r="45" spans="1:11" ht="25.5" customHeight="1" hidden="1">
      <c r="A45" s="17"/>
      <c r="B45" s="18" t="s">
        <v>34</v>
      </c>
      <c r="C45" s="18"/>
      <c r="D45" s="27"/>
      <c r="E45" s="23"/>
      <c r="F45" s="23"/>
      <c r="G45" s="23">
        <v>0</v>
      </c>
      <c r="H45" s="23">
        <v>0</v>
      </c>
      <c r="I45" s="23">
        <v>0</v>
      </c>
      <c r="J45" s="75" t="s">
        <v>85</v>
      </c>
      <c r="K45" s="53"/>
    </row>
    <row r="46" spans="1:11" ht="34.5" customHeight="1">
      <c r="A46" s="17"/>
      <c r="B46" s="18" t="s">
        <v>35</v>
      </c>
      <c r="C46" s="18" t="s">
        <v>86</v>
      </c>
      <c r="D46" s="27">
        <v>1914.46</v>
      </c>
      <c r="E46" s="23">
        <v>2246800.88</v>
      </c>
      <c r="F46" s="23">
        <v>2220091.81</v>
      </c>
      <c r="G46" s="23">
        <v>2220091.81</v>
      </c>
      <c r="H46" s="23">
        <v>-26709.069999999832</v>
      </c>
      <c r="I46" s="23">
        <v>26709.069999999832</v>
      </c>
      <c r="J46" s="229" t="s">
        <v>95</v>
      </c>
      <c r="K46" s="229"/>
    </row>
    <row r="47" spans="1:12" ht="12.75" customHeight="1">
      <c r="A47" s="28"/>
      <c r="B47" s="29"/>
      <c r="C47" s="29"/>
      <c r="D47" s="30"/>
      <c r="E47" s="32"/>
      <c r="F47" s="32"/>
      <c r="G47" s="32"/>
      <c r="H47" s="32"/>
      <c r="I47" s="32"/>
      <c r="J47" s="32"/>
      <c r="K47" s="104"/>
      <c r="L47" s="104"/>
    </row>
    <row r="48" spans="1:10" s="110" customFormat="1" ht="12">
      <c r="A48" s="107"/>
      <c r="B48" s="117" t="s">
        <v>157</v>
      </c>
      <c r="C48" s="117"/>
      <c r="D48" s="117"/>
      <c r="E48" s="117"/>
      <c r="F48" s="117"/>
      <c r="G48" s="118"/>
      <c r="H48" s="117"/>
      <c r="I48" s="117"/>
      <c r="J48" s="117"/>
    </row>
    <row r="49" spans="1:12" ht="12.75" customHeight="1">
      <c r="A49" s="28"/>
      <c r="B49" s="122" t="s">
        <v>158</v>
      </c>
      <c r="C49" s="29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ht="12.75">
      <c r="L61" s="76"/>
    </row>
    <row r="62" spans="1:12" s="14" customFormat="1" ht="14.25">
      <c r="A62" s="33"/>
      <c r="B62" s="34" t="s">
        <v>37</v>
      </c>
      <c r="C62" s="34"/>
      <c r="D62" s="34"/>
      <c r="E62" s="34"/>
      <c r="F62" s="35"/>
      <c r="I62" s="36"/>
      <c r="L62" s="77"/>
    </row>
    <row r="63" spans="1:6" s="14" customFormat="1" ht="14.25">
      <c r="A63" s="33"/>
      <c r="B63" s="37" t="s">
        <v>38</v>
      </c>
      <c r="C63" s="37"/>
      <c r="D63" s="34"/>
      <c r="E63" s="34"/>
      <c r="F63" s="35"/>
    </row>
    <row r="64" ht="13.5" thickBot="1"/>
    <row r="65" spans="1:11" s="39" customFormat="1" ht="51.75" thickBot="1">
      <c r="A65" s="8" t="s">
        <v>39</v>
      </c>
      <c r="B65" s="221" t="s">
        <v>88</v>
      </c>
      <c r="C65" s="222"/>
      <c r="D65" s="223"/>
      <c r="E65" s="224"/>
      <c r="F65" s="225"/>
      <c r="G65" s="167" t="s">
        <v>40</v>
      </c>
      <c r="H65" s="38" t="s">
        <v>41</v>
      </c>
      <c r="I65" s="38" t="s">
        <v>42</v>
      </c>
      <c r="J65" s="8" t="s">
        <v>89</v>
      </c>
      <c r="K65" s="103"/>
    </row>
    <row r="66" spans="1:10" ht="12.75">
      <c r="A66" s="40"/>
      <c r="B66" s="78"/>
      <c r="C66" s="79"/>
      <c r="D66" s="79"/>
      <c r="E66" s="237"/>
      <c r="F66" s="238"/>
      <c r="G66" s="41"/>
      <c r="H66" s="42"/>
      <c r="I66" s="42"/>
      <c r="J66" s="42"/>
    </row>
    <row r="67" spans="1:10" s="46" customFormat="1" ht="15.75">
      <c r="A67" s="43" t="s">
        <v>43</v>
      </c>
      <c r="B67" s="91" t="s">
        <v>44</v>
      </c>
      <c r="C67" s="81"/>
      <c r="D67" s="81"/>
      <c r="E67" s="219"/>
      <c r="F67" s="220"/>
      <c r="G67" s="44"/>
      <c r="H67" s="43"/>
      <c r="I67" s="43"/>
      <c r="J67" s="45"/>
    </row>
    <row r="68" spans="1:10" ht="12.75">
      <c r="A68" s="47"/>
      <c r="B68" s="160" t="s">
        <v>7</v>
      </c>
      <c r="C68" s="161"/>
      <c r="D68" s="161"/>
      <c r="E68" s="239"/>
      <c r="F68" s="241"/>
      <c r="G68" s="178"/>
      <c r="H68" s="47"/>
      <c r="I68" s="47"/>
      <c r="J68" s="23"/>
    </row>
    <row r="69" spans="1:10" ht="12.75">
      <c r="A69" s="47"/>
      <c r="B69" s="53" t="s">
        <v>199</v>
      </c>
      <c r="C69" s="190"/>
      <c r="D69" s="191"/>
      <c r="E69" s="53" t="s">
        <v>195</v>
      </c>
      <c r="F69" s="131"/>
      <c r="G69" s="192">
        <v>42513</v>
      </c>
      <c r="H69" s="47" t="s">
        <v>200</v>
      </c>
      <c r="I69" s="53">
        <v>688</v>
      </c>
      <c r="J69" s="100">
        <v>1088.76</v>
      </c>
    </row>
    <row r="70" spans="1:10" ht="12.75">
      <c r="A70" s="47"/>
      <c r="B70" s="53" t="s">
        <v>302</v>
      </c>
      <c r="C70" s="190"/>
      <c r="D70" s="191"/>
      <c r="E70" s="53" t="s">
        <v>267</v>
      </c>
      <c r="F70" s="131"/>
      <c r="G70" s="192">
        <v>42543</v>
      </c>
      <c r="H70" s="47" t="s">
        <v>53</v>
      </c>
      <c r="I70" s="53">
        <v>2</v>
      </c>
      <c r="J70" s="100">
        <v>6081.75</v>
      </c>
    </row>
    <row r="71" spans="1:10" ht="12.75">
      <c r="A71" s="47"/>
      <c r="B71" s="53" t="s">
        <v>199</v>
      </c>
      <c r="C71" s="190"/>
      <c r="D71" s="191"/>
      <c r="E71" s="53" t="s">
        <v>195</v>
      </c>
      <c r="F71" s="131"/>
      <c r="G71" s="192">
        <v>42552</v>
      </c>
      <c r="H71" s="47" t="s">
        <v>200</v>
      </c>
      <c r="I71" s="53">
        <v>688</v>
      </c>
      <c r="J71" s="100">
        <v>1775.04</v>
      </c>
    </row>
    <row r="72" spans="1:10" ht="12.75">
      <c r="A72" s="47"/>
      <c r="B72" s="53" t="s">
        <v>199</v>
      </c>
      <c r="C72" s="190"/>
      <c r="D72" s="191"/>
      <c r="E72" s="53" t="s">
        <v>195</v>
      </c>
      <c r="F72" s="131"/>
      <c r="G72" s="192">
        <v>42597</v>
      </c>
      <c r="H72" s="47" t="s">
        <v>200</v>
      </c>
      <c r="I72" s="53">
        <v>688</v>
      </c>
      <c r="J72" s="100">
        <v>1775.04</v>
      </c>
    </row>
    <row r="73" spans="1:10" ht="12.75">
      <c r="A73" s="47"/>
      <c r="B73" s="53" t="s">
        <v>245</v>
      </c>
      <c r="C73" s="190"/>
      <c r="D73" s="191"/>
      <c r="E73" s="53" t="s">
        <v>374</v>
      </c>
      <c r="F73" s="131"/>
      <c r="G73" s="192">
        <v>42632</v>
      </c>
      <c r="H73" s="47" t="s">
        <v>53</v>
      </c>
      <c r="I73" s="53">
        <v>1</v>
      </c>
      <c r="J73" s="100">
        <v>1961.78</v>
      </c>
    </row>
    <row r="74" spans="1:10" ht="12.75" customHeight="1">
      <c r="A74" s="47"/>
      <c r="B74" s="53" t="s">
        <v>297</v>
      </c>
      <c r="C74" s="190"/>
      <c r="D74" s="191"/>
      <c r="E74" s="53" t="s">
        <v>195</v>
      </c>
      <c r="F74" s="131"/>
      <c r="G74" s="192">
        <v>42734</v>
      </c>
      <c r="H74" s="47" t="s">
        <v>53</v>
      </c>
      <c r="I74" s="53">
        <v>3</v>
      </c>
      <c r="J74" s="100">
        <v>26883.72</v>
      </c>
    </row>
    <row r="75" spans="1:10" ht="12.75" customHeight="1">
      <c r="A75" s="47"/>
      <c r="B75" s="53" t="s">
        <v>260</v>
      </c>
      <c r="C75" s="173"/>
      <c r="D75" s="173"/>
      <c r="E75" s="53"/>
      <c r="F75" s="131"/>
      <c r="G75" s="192">
        <v>42734</v>
      </c>
      <c r="H75" s="47"/>
      <c r="I75" s="53"/>
      <c r="J75" s="100">
        <v>2290</v>
      </c>
    </row>
    <row r="76" spans="1:10" ht="12.75" customHeight="1">
      <c r="A76" s="47"/>
      <c r="B76" s="53" t="s">
        <v>212</v>
      </c>
      <c r="C76" s="193"/>
      <c r="D76" s="194"/>
      <c r="E76" s="53"/>
      <c r="F76" s="131"/>
      <c r="G76" s="192">
        <v>42734</v>
      </c>
      <c r="H76" s="47"/>
      <c r="I76" s="53"/>
      <c r="J76" s="100">
        <v>5190</v>
      </c>
    </row>
    <row r="77" spans="1:10" ht="12.75">
      <c r="A77" s="47"/>
      <c r="B77" s="53" t="s">
        <v>213</v>
      </c>
      <c r="C77" s="86"/>
      <c r="D77" s="131"/>
      <c r="E77" s="53"/>
      <c r="F77" s="131"/>
      <c r="G77" s="192">
        <v>42734</v>
      </c>
      <c r="H77" s="47"/>
      <c r="I77" s="53"/>
      <c r="J77" s="100">
        <v>10769</v>
      </c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SUM(J69:J77)</f>
        <v>57815.090000000004</v>
      </c>
      <c r="K78" s="61"/>
    </row>
    <row r="79" spans="1:11" s="46" customFormat="1" ht="15.75">
      <c r="A79" s="43" t="s">
        <v>47</v>
      </c>
      <c r="B79" s="249" t="s">
        <v>48</v>
      </c>
      <c r="C79" s="249"/>
      <c r="D79" s="249"/>
      <c r="E79" s="249"/>
      <c r="F79" s="249"/>
      <c r="G79" s="168"/>
      <c r="H79" s="43"/>
      <c r="I79" s="43"/>
      <c r="J79" s="43"/>
      <c r="K79" s="61"/>
    </row>
    <row r="80" spans="1:11" ht="12.75">
      <c r="A80" s="47"/>
      <c r="B80" s="232" t="s">
        <v>7</v>
      </c>
      <c r="C80" s="232"/>
      <c r="D80" s="232"/>
      <c r="E80" s="232"/>
      <c r="F80" s="232"/>
      <c r="G80" s="169"/>
      <c r="H80" s="47"/>
      <c r="I80" s="47"/>
      <c r="J80" s="47"/>
      <c r="K80" s="32"/>
    </row>
    <row r="81" spans="1:11" ht="12.75">
      <c r="A81" s="47"/>
      <c r="B81" s="233"/>
      <c r="C81" s="234"/>
      <c r="D81" s="234"/>
      <c r="E81" s="234"/>
      <c r="F81" s="235"/>
      <c r="G81" s="169"/>
      <c r="H81" s="47"/>
      <c r="I81" s="47"/>
      <c r="J81" s="100"/>
      <c r="K81" s="32"/>
    </row>
    <row r="82" spans="1:11" ht="12.75">
      <c r="A82" s="47"/>
      <c r="B82" s="170"/>
      <c r="C82" s="171"/>
      <c r="D82" s="171"/>
      <c r="E82" s="171"/>
      <c r="F82" s="172"/>
      <c r="G82" s="169"/>
      <c r="H82" s="47"/>
      <c r="I82" s="47"/>
      <c r="J82" s="101"/>
      <c r="K82" s="32"/>
    </row>
    <row r="83" spans="1:11" ht="14.25" customHeight="1">
      <c r="A83" s="47"/>
      <c r="B83" s="239"/>
      <c r="C83" s="240"/>
      <c r="D83" s="240"/>
      <c r="E83" s="240"/>
      <c r="F83" s="241"/>
      <c r="G83" s="18"/>
      <c r="H83" s="47"/>
      <c r="I83" s="47"/>
      <c r="J83" s="101"/>
      <c r="K83" s="32"/>
    </row>
    <row r="84" spans="1:11" s="46" customFormat="1" ht="12.75">
      <c r="A84" s="43"/>
      <c r="B84" s="236" t="s">
        <v>46</v>
      </c>
      <c r="C84" s="236"/>
      <c r="D84" s="236"/>
      <c r="E84" s="236"/>
      <c r="F84" s="236"/>
      <c r="G84" s="166"/>
      <c r="H84" s="43"/>
      <c r="I84" s="43"/>
      <c r="J84" s="82">
        <f>J81+J82</f>
        <v>0</v>
      </c>
      <c r="K84" s="61"/>
    </row>
    <row r="85" ht="12.75">
      <c r="K85" s="54"/>
    </row>
    <row r="87" spans="1:8" s="21" customFormat="1" ht="15">
      <c r="A87" s="48"/>
      <c r="B87" s="49" t="s">
        <v>160</v>
      </c>
      <c r="C87" s="49"/>
      <c r="D87" s="49"/>
      <c r="E87" s="49"/>
      <c r="F87" s="49"/>
      <c r="H87" s="196" t="s">
        <v>214</v>
      </c>
    </row>
    <row r="88" spans="1:6" s="21" customFormat="1" ht="15">
      <c r="A88" s="48"/>
      <c r="B88" s="50"/>
      <c r="C88" s="50"/>
      <c r="D88" s="50"/>
      <c r="E88" s="50"/>
      <c r="F88" s="50"/>
    </row>
    <row r="89" spans="1:6" s="21" customFormat="1" ht="15">
      <c r="A89" s="48"/>
      <c r="B89" s="50"/>
      <c r="C89" s="50"/>
      <c r="D89" s="50"/>
      <c r="E89" s="50"/>
      <c r="F89" s="50"/>
    </row>
    <row r="90" spans="1:6" s="49" customFormat="1" ht="15">
      <c r="A90" s="48"/>
      <c r="B90" s="49" t="s">
        <v>45</v>
      </c>
      <c r="D90" s="49" t="s">
        <v>161</v>
      </c>
      <c r="F90" s="49" t="s">
        <v>162</v>
      </c>
    </row>
    <row r="91" spans="1:6" s="49" customFormat="1" ht="18">
      <c r="A91" s="48"/>
      <c r="D91" s="230" t="s">
        <v>49</v>
      </c>
      <c r="E91" s="230"/>
      <c r="F91" s="230"/>
    </row>
    <row r="92" s="49" customFormat="1" ht="15">
      <c r="A92" s="48"/>
    </row>
    <row r="93" s="49" customFormat="1" ht="15">
      <c r="A93" s="48"/>
    </row>
    <row r="94" spans="1:2" s="49" customFormat="1" ht="15">
      <c r="A94" s="48"/>
      <c r="B94" s="49" t="s">
        <v>50</v>
      </c>
    </row>
    <row r="95" spans="1:7" s="49" customFormat="1" ht="18">
      <c r="A95" s="48"/>
      <c r="D95" s="51" t="s">
        <v>51</v>
      </c>
      <c r="E95" s="51"/>
      <c r="G95" s="51"/>
    </row>
    <row r="96" s="49" customFormat="1" ht="15">
      <c r="A96" s="48"/>
    </row>
    <row r="97" s="49" customFormat="1" ht="15">
      <c r="A97" s="48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</sheetData>
  <sheetProtection/>
  <mergeCells count="16">
    <mergeCell ref="B84:F84"/>
    <mergeCell ref="D91:F91"/>
    <mergeCell ref="J44:K44"/>
    <mergeCell ref="J46:K46"/>
    <mergeCell ref="B65:F65"/>
    <mergeCell ref="E68:F68"/>
    <mergeCell ref="B79:F79"/>
    <mergeCell ref="B80:F80"/>
    <mergeCell ref="E66:F66"/>
    <mergeCell ref="E67:F67"/>
    <mergeCell ref="B81:F81"/>
    <mergeCell ref="B83:F83"/>
    <mergeCell ref="J41:K41"/>
    <mergeCell ref="J42:K42"/>
    <mergeCell ref="J43:K43"/>
    <mergeCell ref="B78:F78"/>
  </mergeCells>
  <hyperlinks>
    <hyperlink ref="K5" r:id="rId1" display="www.jreu-21-kaluga.ru"/>
  </hyperlinks>
  <printOptions/>
  <pageMargins left="0.7086614173228347" right="0.2" top="0.27" bottom="0.25" header="0.2" footer="0.21"/>
  <pageSetup fitToHeight="3" fitToWidth="1" horizontalDpi="600" verticalDpi="600" orientation="landscape" paperSize="9" scale="88"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49">
      <selection activeCell="B20" sqref="B20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14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3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154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1959.9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'[36]Лист1'!B10</f>
        <v>1959.9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187444.67600000004</v>
      </c>
      <c r="G22" s="12">
        <v>188620.83</v>
      </c>
      <c r="H22" s="12">
        <v>186268.73600000003</v>
      </c>
      <c r="I22" s="12">
        <v>2352.097333708513</v>
      </c>
      <c r="J22" s="12">
        <v>-1176.1573337085129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33161.34799999999</v>
      </c>
      <c r="G24" s="22">
        <v>33369.42460653743</v>
      </c>
      <c r="H24" s="22">
        <v>31985.407999999992</v>
      </c>
      <c r="I24" s="22">
        <v>1384.01660653744</v>
      </c>
      <c r="J24" s="22">
        <v>-208.07660653744006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7526.015999999999</v>
      </c>
      <c r="G25" s="23">
        <v>7573.239287485974</v>
      </c>
      <c r="H25" s="23">
        <v>7526.015999999999</v>
      </c>
      <c r="I25" s="23">
        <v>47.22328748597556</v>
      </c>
      <c r="J25" s="23">
        <v>-47.22328748597556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2351.88</v>
      </c>
      <c r="G26" s="23">
        <v>2366.6372773393673</v>
      </c>
      <c r="H26" s="23">
        <v>2351.88</v>
      </c>
      <c r="I26" s="23">
        <v>14.757277339367192</v>
      </c>
      <c r="J26" s="23">
        <v>-14.757277339367192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1881.5039999999997</v>
      </c>
      <c r="G27" s="23">
        <v>1893.3098218714936</v>
      </c>
      <c r="H27" s="23">
        <v>1881.5039999999997</v>
      </c>
      <c r="I27" s="23">
        <v>11.80582187149389</v>
      </c>
      <c r="J27" s="23">
        <v>-11.80582187149389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20226.007999999994</v>
      </c>
      <c r="G28" s="23">
        <v>20352.919581170914</v>
      </c>
      <c r="H28" s="23">
        <v>20226.007999999994</v>
      </c>
      <c r="I28" s="23">
        <v>126.91158117091982</v>
      </c>
      <c r="J28" s="23">
        <v>-126.91158117091982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1175.94</v>
      </c>
      <c r="G29" s="23">
        <v>1183.3186386696837</v>
      </c>
      <c r="H29" s="23">
        <v>0</v>
      </c>
      <c r="I29" s="23">
        <v>1183.3186386696837</v>
      </c>
      <c r="J29" s="23">
        <v>-7.378638669683596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61619.256000000016</v>
      </c>
      <c r="G30" s="22">
        <v>62005.9</v>
      </c>
      <c r="H30" s="22">
        <v>61619.256000000016</v>
      </c>
      <c r="I30" s="23">
        <v>386.6439999999857</v>
      </c>
      <c r="J30" s="23">
        <v>-386.6439999999857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56209.932</v>
      </c>
      <c r="G31" s="23">
        <v>56562.63092841089</v>
      </c>
      <c r="H31" s="23">
        <v>56209.932</v>
      </c>
      <c r="I31" s="23">
        <v>352.69892841088586</v>
      </c>
      <c r="J31" s="23">
        <v>-352.69892841088586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36454.14</v>
      </c>
      <c r="G32" s="23">
        <v>36682.8777987602</v>
      </c>
      <c r="H32" s="23">
        <v>36454.14</v>
      </c>
      <c r="I32" s="23">
        <v>228.73779876020126</v>
      </c>
      <c r="J32" s="23">
        <v>-228.73779876020126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70085.64</v>
      </c>
      <c r="G33" s="12">
        <v>71014.85</v>
      </c>
      <c r="H33" s="12">
        <v>70085.64</v>
      </c>
      <c r="I33" s="12">
        <v>929.2100000000064</v>
      </c>
      <c r="J33" s="12">
        <v>-929.2100000000064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74085.48</v>
      </c>
      <c r="G34" s="12">
        <v>75067.74</v>
      </c>
      <c r="H34" s="12">
        <v>74085.48</v>
      </c>
      <c r="I34" s="12">
        <v>982.2600000000093</v>
      </c>
      <c r="J34" s="12">
        <v>-982.2600000000093</v>
      </c>
      <c r="K34" s="67" t="s">
        <v>80</v>
      </c>
    </row>
    <row r="35" spans="1:11" s="14" customFormat="1" ht="36.75" customHeight="1">
      <c r="A35" s="24" t="s">
        <v>25</v>
      </c>
      <c r="B35" s="11" t="s">
        <v>26</v>
      </c>
      <c r="C35" s="66" t="s">
        <v>68</v>
      </c>
      <c r="D35" s="15">
        <v>0.92</v>
      </c>
      <c r="E35" s="15">
        <v>0</v>
      </c>
      <c r="F35" s="12">
        <v>21637.68</v>
      </c>
      <c r="G35" s="12">
        <v>21924.56</v>
      </c>
      <c r="H35" s="12">
        <v>21637.68</v>
      </c>
      <c r="I35" s="12">
        <v>286.880000000001</v>
      </c>
      <c r="J35" s="12">
        <v>-286.880000000001</v>
      </c>
      <c r="K35" s="63"/>
    </row>
    <row r="36" spans="1:11" s="14" customFormat="1" ht="30" customHeight="1">
      <c r="A36" s="24" t="s">
        <v>27</v>
      </c>
      <c r="B36" s="25" t="s">
        <v>93</v>
      </c>
      <c r="C36" s="66" t="s">
        <v>68</v>
      </c>
      <c r="D36" s="26">
        <v>1.8200000000000003</v>
      </c>
      <c r="E36" s="15">
        <v>-89388.37</v>
      </c>
      <c r="F36" s="12">
        <v>42911.5</v>
      </c>
      <c r="G36" s="12">
        <v>43504.23</v>
      </c>
      <c r="H36" s="12">
        <v>38729.06</v>
      </c>
      <c r="I36" s="12">
        <v>-78315.71999999999</v>
      </c>
      <c r="J36" s="12">
        <v>-592.7300000000032</v>
      </c>
      <c r="K36" s="63"/>
    </row>
    <row r="37" spans="1:11" s="14" customFormat="1" ht="30" customHeight="1">
      <c r="A37" s="24" t="s">
        <v>30</v>
      </c>
      <c r="B37" s="25" t="s">
        <v>187</v>
      </c>
      <c r="C37" s="25"/>
      <c r="D37" s="26"/>
      <c r="E37" s="15">
        <v>-58454.72</v>
      </c>
      <c r="F37" s="12">
        <v>58454.72</v>
      </c>
      <c r="G37" s="12">
        <v>58454.72</v>
      </c>
      <c r="H37" s="12">
        <v>0</v>
      </c>
      <c r="I37" s="12">
        <v>0</v>
      </c>
      <c r="J37" s="12">
        <v>0</v>
      </c>
      <c r="K37" s="63"/>
    </row>
    <row r="38" spans="1:11" s="92" customFormat="1" ht="15.75" customHeight="1">
      <c r="A38" s="93"/>
      <c r="B38" s="94" t="s">
        <v>148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6297.48</v>
      </c>
      <c r="J39" s="98" t="s">
        <v>36</v>
      </c>
      <c r="K39" s="99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153556.83</v>
      </c>
      <c r="F43" s="23">
        <v>153743.83</v>
      </c>
      <c r="G43" s="23">
        <v>153743.83</v>
      </c>
      <c r="H43" s="23">
        <v>187</v>
      </c>
      <c r="I43" s="23">
        <v>-187</v>
      </c>
      <c r="J43" s="229" t="s">
        <v>83</v>
      </c>
      <c r="K43" s="229"/>
    </row>
    <row r="44" spans="1:11" ht="39" customHeight="1">
      <c r="A44" s="17"/>
      <c r="B44" s="18" t="s">
        <v>33</v>
      </c>
      <c r="C44" s="18" t="s">
        <v>86</v>
      </c>
      <c r="D44" s="27">
        <v>1914.46</v>
      </c>
      <c r="E44" s="23">
        <v>232291.56</v>
      </c>
      <c r="F44" s="23">
        <v>234841.81</v>
      </c>
      <c r="G44" s="23">
        <v>234841.81</v>
      </c>
      <c r="H44" s="23">
        <v>2550.25</v>
      </c>
      <c r="I44" s="23">
        <v>-2550.25</v>
      </c>
      <c r="J44" s="229" t="s">
        <v>95</v>
      </c>
      <c r="K44" s="229"/>
    </row>
    <row r="45" spans="1:11" ht="25.5" customHeight="1" hidden="1">
      <c r="A45" s="17"/>
      <c r="B45" s="18" t="s">
        <v>34</v>
      </c>
      <c r="C45" s="18"/>
      <c r="D45" s="27"/>
      <c r="E45" s="23"/>
      <c r="F45" s="23"/>
      <c r="G45" s="23">
        <v>0</v>
      </c>
      <c r="H45" s="23">
        <v>0</v>
      </c>
      <c r="I45" s="23">
        <v>0</v>
      </c>
      <c r="J45" s="75" t="s">
        <v>85</v>
      </c>
      <c r="K45" s="53"/>
    </row>
    <row r="46" spans="1:11" ht="34.5" customHeight="1">
      <c r="A46" s="17"/>
      <c r="B46" s="18" t="s">
        <v>35</v>
      </c>
      <c r="C46" s="18" t="s">
        <v>86</v>
      </c>
      <c r="D46" s="27">
        <v>1914.46</v>
      </c>
      <c r="E46" s="23">
        <v>690196.8</v>
      </c>
      <c r="F46" s="23">
        <v>706314.99</v>
      </c>
      <c r="G46" s="23">
        <v>706314.99</v>
      </c>
      <c r="H46" s="23">
        <v>16118.189999999944</v>
      </c>
      <c r="I46" s="23">
        <v>-16118.189999999944</v>
      </c>
      <c r="J46" s="229" t="s">
        <v>95</v>
      </c>
      <c r="K46" s="229"/>
    </row>
    <row r="47" spans="1:12" ht="12.75" customHeight="1">
      <c r="A47" s="28"/>
      <c r="B47" s="29"/>
      <c r="C47" s="29"/>
      <c r="D47" s="30"/>
      <c r="E47" s="32"/>
      <c r="F47" s="32"/>
      <c r="G47" s="32"/>
      <c r="H47" s="32"/>
      <c r="I47" s="32"/>
      <c r="J47" s="32"/>
      <c r="K47" s="104"/>
      <c r="L47" s="104"/>
    </row>
    <row r="48" spans="1:10" s="110" customFormat="1" ht="12">
      <c r="A48" s="107"/>
      <c r="B48" s="117" t="s">
        <v>157</v>
      </c>
      <c r="C48" s="117"/>
      <c r="D48" s="117"/>
      <c r="E48" s="117"/>
      <c r="F48" s="117"/>
      <c r="G48" s="118"/>
      <c r="H48" s="117"/>
      <c r="I48" s="117"/>
      <c r="J48" s="117"/>
    </row>
    <row r="49" spans="1:12" ht="12.75" customHeight="1">
      <c r="A49" s="28"/>
      <c r="B49" s="122" t="s">
        <v>158</v>
      </c>
      <c r="C49" s="29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ht="12.75">
      <c r="L61" s="76"/>
    </row>
    <row r="62" spans="1:12" s="14" customFormat="1" ht="14.25">
      <c r="A62" s="33"/>
      <c r="B62" s="34" t="s">
        <v>37</v>
      </c>
      <c r="C62" s="34"/>
      <c r="D62" s="34"/>
      <c r="E62" s="34"/>
      <c r="F62" s="35"/>
      <c r="I62" s="36"/>
      <c r="L62" s="77"/>
    </row>
    <row r="63" spans="1:6" s="14" customFormat="1" ht="14.25">
      <c r="A63" s="33"/>
      <c r="B63" s="37" t="s">
        <v>38</v>
      </c>
      <c r="C63" s="37"/>
      <c r="D63" s="34"/>
      <c r="E63" s="34"/>
      <c r="F63" s="35"/>
    </row>
    <row r="64" ht="13.5" thickBot="1"/>
    <row r="65" spans="1:11" s="39" customFormat="1" ht="51.75" thickBot="1">
      <c r="A65" s="8" t="s">
        <v>39</v>
      </c>
      <c r="B65" s="221" t="s">
        <v>88</v>
      </c>
      <c r="C65" s="222"/>
      <c r="D65" s="223"/>
      <c r="E65" s="224"/>
      <c r="F65" s="225"/>
      <c r="G65" s="167" t="s">
        <v>40</v>
      </c>
      <c r="H65" s="38" t="s">
        <v>41</v>
      </c>
      <c r="I65" s="38" t="s">
        <v>42</v>
      </c>
      <c r="J65" s="8" t="s">
        <v>89</v>
      </c>
      <c r="K65" s="103"/>
    </row>
    <row r="66" spans="1:10" ht="12.75">
      <c r="A66" s="40"/>
      <c r="B66" s="78"/>
      <c r="C66" s="79"/>
      <c r="D66" s="79"/>
      <c r="E66" s="237"/>
      <c r="F66" s="238"/>
      <c r="G66" s="41"/>
      <c r="H66" s="42"/>
      <c r="I66" s="42"/>
      <c r="J66" s="42"/>
    </row>
    <row r="67" spans="1:10" s="46" customFormat="1" ht="15.75">
      <c r="A67" s="43" t="s">
        <v>43</v>
      </c>
      <c r="B67" s="91" t="s">
        <v>44</v>
      </c>
      <c r="C67" s="81"/>
      <c r="D67" s="81"/>
      <c r="E67" s="219"/>
      <c r="F67" s="220"/>
      <c r="G67" s="44"/>
      <c r="H67" s="43"/>
      <c r="I67" s="43"/>
      <c r="J67" s="45"/>
    </row>
    <row r="68" spans="1:10" ht="12.75">
      <c r="A68" s="47"/>
      <c r="B68" s="160" t="s">
        <v>7</v>
      </c>
      <c r="C68" s="161"/>
      <c r="D68" s="161"/>
      <c r="E68" s="239"/>
      <c r="F68" s="241"/>
      <c r="G68" s="178"/>
      <c r="H68" s="47"/>
      <c r="I68" s="47"/>
      <c r="J68" s="23"/>
    </row>
    <row r="69" spans="1:10" ht="12.75">
      <c r="A69" s="47"/>
      <c r="B69" s="53" t="s">
        <v>199</v>
      </c>
      <c r="C69" s="190"/>
      <c r="D69" s="191"/>
      <c r="E69" s="53" t="s">
        <v>195</v>
      </c>
      <c r="F69" s="159"/>
      <c r="G69" s="192">
        <v>42513</v>
      </c>
      <c r="H69" s="47"/>
      <c r="I69" s="53"/>
      <c r="J69" s="100">
        <v>1775.04</v>
      </c>
    </row>
    <row r="70" spans="1:10" ht="12.75">
      <c r="A70" s="47"/>
      <c r="B70" s="53" t="s">
        <v>249</v>
      </c>
      <c r="C70" s="190"/>
      <c r="D70" s="191"/>
      <c r="E70" s="53" t="s">
        <v>163</v>
      </c>
      <c r="F70" s="159"/>
      <c r="G70" s="192">
        <v>42500</v>
      </c>
      <c r="H70" s="47" t="s">
        <v>53</v>
      </c>
      <c r="I70" s="53">
        <v>1</v>
      </c>
      <c r="J70" s="100">
        <v>23000</v>
      </c>
    </row>
    <row r="71" spans="1:10" ht="12.75">
      <c r="A71" s="47"/>
      <c r="B71" s="53" t="s">
        <v>199</v>
      </c>
      <c r="C71" s="190"/>
      <c r="D71" s="191"/>
      <c r="E71" s="53" t="s">
        <v>195</v>
      </c>
      <c r="F71" s="159"/>
      <c r="G71" s="192">
        <v>42556</v>
      </c>
      <c r="H71" s="47" t="s">
        <v>200</v>
      </c>
      <c r="I71" s="53">
        <v>422</v>
      </c>
      <c r="J71" s="100">
        <v>1088.76</v>
      </c>
    </row>
    <row r="72" spans="1:10" ht="12.75">
      <c r="A72" s="47"/>
      <c r="B72" s="53" t="s">
        <v>199</v>
      </c>
      <c r="C72" s="190"/>
      <c r="D72" s="191"/>
      <c r="E72" s="53" t="s">
        <v>195</v>
      </c>
      <c r="F72" s="159"/>
      <c r="G72" s="192">
        <v>42597</v>
      </c>
      <c r="H72" s="47" t="s">
        <v>200</v>
      </c>
      <c r="I72" s="53">
        <v>422</v>
      </c>
      <c r="J72" s="100">
        <v>1088.76</v>
      </c>
    </row>
    <row r="73" spans="1:10" ht="12.75">
      <c r="A73" s="47"/>
      <c r="B73" s="53" t="s">
        <v>326</v>
      </c>
      <c r="C73" s="190"/>
      <c r="D73" s="191"/>
      <c r="E73" s="53" t="s">
        <v>163</v>
      </c>
      <c r="F73" s="159"/>
      <c r="G73" s="192">
        <v>42685</v>
      </c>
      <c r="H73" s="47" t="s">
        <v>53</v>
      </c>
      <c r="I73" s="53">
        <v>1</v>
      </c>
      <c r="J73" s="100">
        <v>3539.5</v>
      </c>
    </row>
    <row r="74" spans="1:10" ht="12.75">
      <c r="A74" s="47"/>
      <c r="B74" s="53" t="s">
        <v>375</v>
      </c>
      <c r="C74" s="190"/>
      <c r="D74" s="191"/>
      <c r="E74" s="53"/>
      <c r="F74" s="159"/>
      <c r="G74" s="192">
        <v>42734</v>
      </c>
      <c r="H74" s="47"/>
      <c r="I74" s="53"/>
      <c r="J74" s="100">
        <v>2490</v>
      </c>
    </row>
    <row r="75" spans="1:10" ht="12.75" customHeight="1">
      <c r="A75" s="47"/>
      <c r="B75" s="53" t="s">
        <v>212</v>
      </c>
      <c r="C75" s="190"/>
      <c r="D75" s="191"/>
      <c r="E75" s="53"/>
      <c r="F75" s="131"/>
      <c r="G75" s="192">
        <v>42734</v>
      </c>
      <c r="H75" s="47"/>
      <c r="I75" s="53"/>
      <c r="J75" s="100">
        <v>356</v>
      </c>
    </row>
    <row r="76" spans="1:10" ht="12.75" customHeight="1">
      <c r="A76" s="47"/>
      <c r="B76" s="53" t="s">
        <v>213</v>
      </c>
      <c r="C76" s="190"/>
      <c r="D76" s="191"/>
      <c r="E76" s="53"/>
      <c r="F76" s="131"/>
      <c r="G76" s="192">
        <v>42734</v>
      </c>
      <c r="H76" s="47"/>
      <c r="I76" s="53"/>
      <c r="J76" s="100">
        <v>5391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SUM(J69:J76)</f>
        <v>38729.06</v>
      </c>
      <c r="K77" s="61"/>
    </row>
    <row r="78" spans="1:11" s="46" customFormat="1" ht="15.75">
      <c r="A78" s="43" t="s">
        <v>47</v>
      </c>
      <c r="B78" s="249" t="s">
        <v>187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1" ht="12.75" customHeight="1">
      <c r="A80" s="47"/>
      <c r="B80" s="157"/>
      <c r="C80" s="158"/>
      <c r="D80" s="158"/>
      <c r="E80" s="157"/>
      <c r="F80" s="159"/>
      <c r="G80" s="163"/>
      <c r="H80" s="47"/>
      <c r="I80" s="47"/>
      <c r="J80" s="100"/>
      <c r="K80" s="32"/>
    </row>
    <row r="81" spans="1:11" ht="12.75">
      <c r="A81" s="47"/>
      <c r="B81" s="170"/>
      <c r="C81" s="171"/>
      <c r="D81" s="171"/>
      <c r="E81" s="171"/>
      <c r="F81" s="172"/>
      <c r="G81" s="169"/>
      <c r="H81" s="47"/>
      <c r="I81" s="47"/>
      <c r="J81" s="101"/>
      <c r="K81" s="32"/>
    </row>
    <row r="82" spans="1:11" ht="14.25" customHeight="1">
      <c r="A82" s="47"/>
      <c r="B82" s="239"/>
      <c r="C82" s="240"/>
      <c r="D82" s="240"/>
      <c r="E82" s="240"/>
      <c r="F82" s="241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0</v>
      </c>
      <c r="K83" s="61"/>
    </row>
    <row r="84" spans="10:11" ht="12.75">
      <c r="J84" s="106">
        <f>J77+J83</f>
        <v>38729.06</v>
      </c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5">
    <mergeCell ref="B77:F77"/>
    <mergeCell ref="B78:F78"/>
    <mergeCell ref="B79:F79"/>
    <mergeCell ref="B82:F82"/>
    <mergeCell ref="B83:F83"/>
    <mergeCell ref="J41:K41"/>
    <mergeCell ref="J42:K42"/>
    <mergeCell ref="J43:K43"/>
    <mergeCell ref="E66:F66"/>
    <mergeCell ref="E67:F67"/>
    <mergeCell ref="D90:F90"/>
    <mergeCell ref="J44:K44"/>
    <mergeCell ref="J46:K46"/>
    <mergeCell ref="B65:F65"/>
    <mergeCell ref="E68:F68"/>
  </mergeCells>
  <hyperlinks>
    <hyperlink ref="K5" r:id="rId1" display="www.jreu-21-kaluga.ru"/>
  </hyperlinks>
  <printOptions/>
  <pageMargins left="0.7086614173228347" right="0.2" top="0.3" bottom="0.25" header="0.2" footer="0.19"/>
  <pageSetup fitToHeight="3" fitToWidth="1" horizontalDpi="600" verticalDpi="600" orientation="landscape" paperSize="9" scale="89"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67">
      <selection activeCell="K11" sqref="K11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9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71093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1" ht="14.25">
      <c r="J1" s="2" t="s">
        <v>96</v>
      </c>
    </row>
    <row r="2" spans="2:11" ht="14.25">
      <c r="B2" s="2" t="s">
        <v>0</v>
      </c>
      <c r="C2" s="2"/>
      <c r="D2" s="2"/>
      <c r="E2" s="2"/>
      <c r="G2" s="2"/>
      <c r="H2" s="2"/>
      <c r="I2" s="2"/>
      <c r="J2" s="2" t="s">
        <v>97</v>
      </c>
      <c r="K2" s="2"/>
    </row>
    <row r="3" spans="2:11" ht="14.25">
      <c r="B3" s="2" t="s">
        <v>1</v>
      </c>
      <c r="C3" s="2"/>
      <c r="D3" s="2"/>
      <c r="E3" s="2"/>
      <c r="G3" s="2"/>
      <c r="H3" s="2"/>
      <c r="I3" s="2"/>
      <c r="J3" s="2" t="s">
        <v>98</v>
      </c>
      <c r="K3" s="2"/>
    </row>
    <row r="4" spans="2:11" ht="15">
      <c r="B4" s="2" t="s">
        <v>2</v>
      </c>
      <c r="C4" s="2"/>
      <c r="D4" s="2"/>
      <c r="E4" s="2"/>
      <c r="G4" s="2"/>
      <c r="H4" s="2"/>
      <c r="I4" s="2"/>
      <c r="J4" s="102" t="s">
        <v>156</v>
      </c>
      <c r="K4" s="2"/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/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174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3313.5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'[37]Лист1'!AI10</f>
        <v>3188.4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125.1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14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289690.07800000004</v>
      </c>
      <c r="G22" s="12">
        <v>287975.04</v>
      </c>
      <c r="H22" s="12">
        <v>287777.03800000006</v>
      </c>
      <c r="I22" s="12">
        <v>198.00148239469172</v>
      </c>
      <c r="J22" s="12">
        <v>1715.038517605309</v>
      </c>
      <c r="K22" s="63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0">
        <v>0</v>
      </c>
      <c r="F24" s="20">
        <v>53947.55800000001</v>
      </c>
      <c r="G24" s="20">
        <v>53628.17491095543</v>
      </c>
      <c r="H24" s="20">
        <v>52034.51800000001</v>
      </c>
      <c r="I24" s="20">
        <v>1593.656910955412</v>
      </c>
      <c r="J24" s="20">
        <v>319.3830890445886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12243.456000000004</v>
      </c>
      <c r="G25" s="23">
        <v>12170.971666272397</v>
      </c>
      <c r="H25" s="23">
        <v>12243.456000000004</v>
      </c>
      <c r="I25" s="23">
        <v>-72.48433372760701</v>
      </c>
      <c r="J25" s="23">
        <v>72.48433372760701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3826.0800000000013</v>
      </c>
      <c r="G26" s="23">
        <v>3803.4286457101234</v>
      </c>
      <c r="H26" s="23">
        <v>3826.0800000000013</v>
      </c>
      <c r="I26" s="23">
        <v>-22.651354289877872</v>
      </c>
      <c r="J26" s="23">
        <v>22.651354289877872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3060.864000000001</v>
      </c>
      <c r="G27" s="23">
        <v>3042.742916568099</v>
      </c>
      <c r="H27" s="23">
        <v>3060.864000000001</v>
      </c>
      <c r="I27" s="23">
        <v>-18.121083431901752</v>
      </c>
      <c r="J27" s="23">
        <v>18.121083431901752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32904.11800000001</v>
      </c>
      <c r="G28" s="23">
        <v>32709.317359549746</v>
      </c>
      <c r="H28" s="23">
        <v>32904.11800000001</v>
      </c>
      <c r="I28" s="23">
        <v>-194.80064045026302</v>
      </c>
      <c r="J28" s="23">
        <v>194.80064045026302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1913.0400000000006</v>
      </c>
      <c r="G29" s="23">
        <v>1901.7143228550617</v>
      </c>
      <c r="H29" s="23">
        <v>0</v>
      </c>
      <c r="I29" s="23">
        <v>1901.7143228550617</v>
      </c>
      <c r="J29" s="23">
        <v>11.325677144938936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36.55</v>
      </c>
      <c r="E30" s="22">
        <v>0</v>
      </c>
      <c r="F30" s="23">
        <v>438.6000000000001</v>
      </c>
      <c r="G30" s="23">
        <v>436.0033778719891</v>
      </c>
      <c r="H30" s="23">
        <v>438.6000000000001</v>
      </c>
      <c r="I30" s="23">
        <v>-2.5966221280110062</v>
      </c>
      <c r="J30" s="23">
        <v>2.5966221280110062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100243.29600000003</v>
      </c>
      <c r="G31" s="22">
        <v>99649.83</v>
      </c>
      <c r="H31" s="22">
        <v>100243.29600000003</v>
      </c>
      <c r="I31" s="23">
        <v>-593.4660000000295</v>
      </c>
      <c r="J31" s="23">
        <v>593.4660000000295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91443.31199999999</v>
      </c>
      <c r="G32" s="23">
        <v>90901.94463247192</v>
      </c>
      <c r="H32" s="23">
        <v>91443.31199999999</v>
      </c>
      <c r="I32" s="23">
        <v>-541.3673675280734</v>
      </c>
      <c r="J32" s="23">
        <v>541.3673675280734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43617.31200000001</v>
      </c>
      <c r="G33" s="23">
        <v>43359.086561095406</v>
      </c>
      <c r="H33" s="23">
        <v>43617.31200000001</v>
      </c>
      <c r="I33" s="23">
        <v>-258.22543890460656</v>
      </c>
      <c r="J33" s="23">
        <v>258.22543890460656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114017.4</v>
      </c>
      <c r="G34" s="12">
        <v>113792.27</v>
      </c>
      <c r="H34" s="12">
        <v>114017.4</v>
      </c>
      <c r="I34" s="12">
        <v>-225.1299999999901</v>
      </c>
      <c r="J34" s="12">
        <v>225.1299999999901</v>
      </c>
      <c r="K34" s="67" t="s">
        <v>79</v>
      </c>
    </row>
    <row r="35" spans="1:11" s="14" customFormat="1" ht="30" customHeight="1">
      <c r="A35" s="24" t="s">
        <v>27</v>
      </c>
      <c r="B35" s="25" t="s">
        <v>28</v>
      </c>
      <c r="C35" s="66" t="s">
        <v>68</v>
      </c>
      <c r="D35" s="26">
        <v>1.6500000000000001</v>
      </c>
      <c r="E35" s="15">
        <v>-7452.47</v>
      </c>
      <c r="F35" s="12">
        <v>63132.36</v>
      </c>
      <c r="G35" s="12">
        <v>62928.4</v>
      </c>
      <c r="H35" s="12">
        <v>46152.11</v>
      </c>
      <c r="I35" s="12">
        <v>14987.269999999999</v>
      </c>
      <c r="J35" s="12">
        <v>203.95999999999913</v>
      </c>
      <c r="K35" s="63"/>
    </row>
    <row r="36" spans="1:11" s="14" customFormat="1" ht="30" customHeight="1">
      <c r="A36" s="24" t="s">
        <v>29</v>
      </c>
      <c r="B36" s="25" t="s">
        <v>81</v>
      </c>
      <c r="C36" s="25"/>
      <c r="D36" s="26"/>
      <c r="E36" s="15">
        <v>94416.74</v>
      </c>
      <c r="F36" s="12">
        <v>0</v>
      </c>
      <c r="G36" s="12">
        <v>25.26</v>
      </c>
      <c r="H36" s="12">
        <v>40243</v>
      </c>
      <c r="I36" s="12">
        <v>54199</v>
      </c>
      <c r="J36" s="12">
        <v>-25.26</v>
      </c>
      <c r="K36" s="63"/>
    </row>
    <row r="37" spans="1:11" s="14" customFormat="1" ht="30" customHeight="1">
      <c r="A37" s="24" t="s">
        <v>30</v>
      </c>
      <c r="B37" s="25" t="s">
        <v>187</v>
      </c>
      <c r="C37" s="25"/>
      <c r="D37" s="26"/>
      <c r="E37" s="15"/>
      <c r="F37" s="12">
        <v>171109.1</v>
      </c>
      <c r="G37" s="12">
        <v>165661.13</v>
      </c>
      <c r="H37" s="12"/>
      <c r="I37" s="12">
        <v>165661.13</v>
      </c>
      <c r="J37" s="12">
        <v>5447.970000000001</v>
      </c>
      <c r="K37" s="63"/>
    </row>
    <row r="38" spans="1:11" s="92" customFormat="1" ht="15.75" customHeight="1">
      <c r="A38" s="93"/>
      <c r="B38" s="94" t="s">
        <v>148</v>
      </c>
      <c r="C38" s="95"/>
      <c r="D38" s="96"/>
      <c r="E38" s="97"/>
      <c r="F38" s="98"/>
      <c r="G38" s="98"/>
      <c r="H38" s="98"/>
      <c r="I38" s="98">
        <v>2095.97</v>
      </c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3567.48</v>
      </c>
      <c r="J39" s="98" t="s">
        <v>36</v>
      </c>
      <c r="K39" s="99"/>
    </row>
    <row r="40" spans="1:11" s="92" customFormat="1" ht="15.75" customHeight="1" thickBot="1">
      <c r="A40" s="93"/>
      <c r="B40" s="94"/>
      <c r="C40" s="95"/>
      <c r="D40" s="96"/>
      <c r="E40" s="97"/>
      <c r="F40" s="98"/>
      <c r="G40" s="98"/>
      <c r="H40" s="98"/>
      <c r="I40" s="98"/>
      <c r="J40" s="98"/>
      <c r="K40" s="99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51"/>
      <c r="K42" s="252"/>
    </row>
    <row r="43" spans="1:11" ht="55.5" customHeight="1">
      <c r="A43" s="17"/>
      <c r="B43" s="18" t="s">
        <v>32</v>
      </c>
      <c r="C43" s="18" t="s">
        <v>82</v>
      </c>
      <c r="D43" s="27" t="s">
        <v>376</v>
      </c>
      <c r="E43" s="23">
        <v>323277.76</v>
      </c>
      <c r="F43" s="23">
        <v>314266.15</v>
      </c>
      <c r="G43" s="23">
        <v>314266.15</v>
      </c>
      <c r="H43" s="23">
        <v>-9011.609999999986</v>
      </c>
      <c r="I43" s="23">
        <v>9011.609999999986</v>
      </c>
      <c r="J43" s="247" t="s">
        <v>83</v>
      </c>
      <c r="K43" s="248"/>
    </row>
    <row r="44" spans="1:11" ht="34.5" customHeight="1">
      <c r="A44" s="17"/>
      <c r="B44" s="18" t="s">
        <v>35</v>
      </c>
      <c r="C44" s="18" t="s">
        <v>86</v>
      </c>
      <c r="D44" s="27">
        <v>1914.46</v>
      </c>
      <c r="E44" s="23">
        <v>1124352.35</v>
      </c>
      <c r="F44" s="23">
        <v>1099019.13</v>
      </c>
      <c r="G44" s="23">
        <v>1099019.13</v>
      </c>
      <c r="H44" s="23">
        <v>-25333.220000000205</v>
      </c>
      <c r="I44" s="23">
        <v>25333.220000000205</v>
      </c>
      <c r="J44" s="261" t="s">
        <v>95</v>
      </c>
      <c r="K44" s="262"/>
    </row>
    <row r="45" spans="1:12" ht="12.75" customHeight="1">
      <c r="A45" s="28"/>
      <c r="B45" s="29"/>
      <c r="C45" s="29"/>
      <c r="D45" s="30"/>
      <c r="E45" s="32"/>
      <c r="F45" s="32"/>
      <c r="G45" s="32"/>
      <c r="H45" s="32"/>
      <c r="I45" s="32"/>
      <c r="J45" s="32"/>
      <c r="K45" s="104"/>
      <c r="L45" s="104"/>
    </row>
    <row r="46" spans="1:10" s="110" customFormat="1" ht="12">
      <c r="A46" s="107"/>
      <c r="B46" s="117" t="s">
        <v>157</v>
      </c>
      <c r="C46" s="117"/>
      <c r="D46" s="117"/>
      <c r="E46" s="117"/>
      <c r="F46" s="117"/>
      <c r="G46" s="118"/>
      <c r="H46" s="117"/>
      <c r="I46" s="117"/>
      <c r="J46" s="117"/>
    </row>
    <row r="47" spans="1:12" ht="12.75" customHeight="1">
      <c r="A47" s="28"/>
      <c r="B47" s="122" t="s">
        <v>158</v>
      </c>
      <c r="C47" s="29"/>
      <c r="D47" s="30"/>
      <c r="E47" s="30"/>
      <c r="F47" s="31"/>
      <c r="G47" s="32"/>
      <c r="H47" s="32"/>
      <c r="I47" s="32"/>
      <c r="J47" s="32"/>
      <c r="K47" s="32"/>
      <c r="L47" s="76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ht="12.75">
      <c r="L59" s="76"/>
    </row>
    <row r="60" spans="1:12" s="14" customFormat="1" ht="14.25">
      <c r="A60" s="33"/>
      <c r="B60" s="34" t="s">
        <v>37</v>
      </c>
      <c r="C60" s="34"/>
      <c r="D60" s="34"/>
      <c r="E60" s="34"/>
      <c r="F60" s="35"/>
      <c r="I60" s="36"/>
      <c r="L60" s="77"/>
    </row>
    <row r="61" spans="1:6" s="14" customFormat="1" ht="14.25">
      <c r="A61" s="33"/>
      <c r="B61" s="37" t="s">
        <v>38</v>
      </c>
      <c r="C61" s="37"/>
      <c r="D61" s="34"/>
      <c r="E61" s="34"/>
      <c r="F61" s="35"/>
    </row>
    <row r="62" ht="13.5" thickBot="1"/>
    <row r="63" spans="1:11" s="39" customFormat="1" ht="51.75" thickBot="1">
      <c r="A63" s="8" t="s">
        <v>39</v>
      </c>
      <c r="B63" s="221" t="s">
        <v>88</v>
      </c>
      <c r="C63" s="222"/>
      <c r="D63" s="223"/>
      <c r="E63" s="224"/>
      <c r="F63" s="225"/>
      <c r="G63" s="167" t="s">
        <v>40</v>
      </c>
      <c r="H63" s="38" t="s">
        <v>41</v>
      </c>
      <c r="I63" s="38" t="s">
        <v>42</v>
      </c>
      <c r="J63" s="8" t="s">
        <v>89</v>
      </c>
      <c r="K63" s="103"/>
    </row>
    <row r="64" spans="1:10" ht="12.75">
      <c r="A64" s="40"/>
      <c r="B64" s="78"/>
      <c r="C64" s="79"/>
      <c r="D64" s="79"/>
      <c r="E64" s="237"/>
      <c r="F64" s="238"/>
      <c r="G64" s="41"/>
      <c r="H64" s="42"/>
      <c r="I64" s="42"/>
      <c r="J64" s="42"/>
    </row>
    <row r="65" spans="1:10" s="46" customFormat="1" ht="12.75">
      <c r="A65" s="43" t="s">
        <v>43</v>
      </c>
      <c r="B65" s="80" t="s">
        <v>44</v>
      </c>
      <c r="C65" s="81"/>
      <c r="D65" s="81"/>
      <c r="E65" s="219"/>
      <c r="F65" s="220"/>
      <c r="G65" s="44"/>
      <c r="H65" s="43"/>
      <c r="I65" s="43"/>
      <c r="J65" s="45"/>
    </row>
    <row r="66" spans="1:10" ht="12.75">
      <c r="A66" s="47"/>
      <c r="B66" s="160" t="s">
        <v>7</v>
      </c>
      <c r="C66" s="161"/>
      <c r="D66" s="161"/>
      <c r="E66" s="239"/>
      <c r="F66" s="241"/>
      <c r="G66" s="178"/>
      <c r="H66" s="47"/>
      <c r="I66" s="47"/>
      <c r="J66" s="23"/>
    </row>
    <row r="67" spans="1:10" ht="12.75" customHeight="1">
      <c r="A67" s="47"/>
      <c r="B67" s="53" t="s">
        <v>217</v>
      </c>
      <c r="C67" s="190"/>
      <c r="D67" s="191"/>
      <c r="E67" s="53" t="s">
        <v>218</v>
      </c>
      <c r="F67" s="131"/>
      <c r="G67" s="192">
        <v>42385</v>
      </c>
      <c r="H67" s="47" t="s">
        <v>200</v>
      </c>
      <c r="I67" s="53">
        <v>46</v>
      </c>
      <c r="J67" s="100">
        <v>1610</v>
      </c>
    </row>
    <row r="68" spans="1:10" ht="12.75" customHeight="1">
      <c r="A68" s="47"/>
      <c r="B68" s="53" t="s">
        <v>217</v>
      </c>
      <c r="C68" s="190"/>
      <c r="D68" s="191"/>
      <c r="E68" s="53" t="s">
        <v>218</v>
      </c>
      <c r="F68" s="131"/>
      <c r="G68" s="192">
        <v>42397</v>
      </c>
      <c r="H68" s="47" t="s">
        <v>200</v>
      </c>
      <c r="I68" s="53"/>
      <c r="J68" s="100">
        <v>6000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31"/>
      <c r="G69" s="192">
        <v>42513</v>
      </c>
      <c r="H69" s="47" t="s">
        <v>200</v>
      </c>
      <c r="I69" s="53">
        <v>1121.5</v>
      </c>
      <c r="J69" s="100">
        <v>2893.47</v>
      </c>
    </row>
    <row r="70" spans="1:10" ht="12.75" customHeight="1">
      <c r="A70" s="47"/>
      <c r="B70" s="53" t="s">
        <v>377</v>
      </c>
      <c r="C70" s="190"/>
      <c r="D70" s="191"/>
      <c r="E70" s="53" t="s">
        <v>195</v>
      </c>
      <c r="F70" s="131"/>
      <c r="G70" s="192">
        <v>42570</v>
      </c>
      <c r="H70" s="47" t="s">
        <v>53</v>
      </c>
      <c r="I70" s="53">
        <v>1</v>
      </c>
      <c r="J70" s="100">
        <v>4716.35</v>
      </c>
    </row>
    <row r="71" spans="1:10" ht="12.75" customHeight="1">
      <c r="A71" s="47"/>
      <c r="B71" s="53" t="s">
        <v>371</v>
      </c>
      <c r="C71" s="190"/>
      <c r="D71" s="191"/>
      <c r="E71" s="53" t="s">
        <v>195</v>
      </c>
      <c r="F71" s="131"/>
      <c r="G71" s="192">
        <v>42564</v>
      </c>
      <c r="H71" s="47" t="s">
        <v>53</v>
      </c>
      <c r="I71" s="53">
        <v>1</v>
      </c>
      <c r="J71" s="100">
        <v>4716.35</v>
      </c>
    </row>
    <row r="72" spans="1:10" ht="12.75" customHeight="1">
      <c r="A72" s="47"/>
      <c r="B72" s="53" t="s">
        <v>199</v>
      </c>
      <c r="C72" s="190"/>
      <c r="D72" s="191"/>
      <c r="E72" s="53" t="s">
        <v>195</v>
      </c>
      <c r="F72" s="131"/>
      <c r="G72" s="192">
        <v>42552</v>
      </c>
      <c r="H72" s="47" t="s">
        <v>200</v>
      </c>
      <c r="I72" s="53">
        <v>1121.5</v>
      </c>
      <c r="J72" s="100">
        <v>2893.47</v>
      </c>
    </row>
    <row r="73" spans="1:10" ht="12.75" customHeight="1">
      <c r="A73" s="47"/>
      <c r="B73" s="53" t="s">
        <v>199</v>
      </c>
      <c r="C73" s="190"/>
      <c r="D73" s="191"/>
      <c r="E73" s="53" t="s">
        <v>195</v>
      </c>
      <c r="F73" s="131"/>
      <c r="G73" s="192">
        <v>42599</v>
      </c>
      <c r="H73" s="47" t="s">
        <v>200</v>
      </c>
      <c r="I73" s="53">
        <v>1121.5</v>
      </c>
      <c r="J73" s="100">
        <v>2893.47</v>
      </c>
    </row>
    <row r="74" spans="1:10" ht="12.75" customHeight="1">
      <c r="A74" s="47"/>
      <c r="B74" s="53" t="s">
        <v>227</v>
      </c>
      <c r="C74" s="190"/>
      <c r="D74" s="191"/>
      <c r="E74" s="53" t="s">
        <v>159</v>
      </c>
      <c r="F74" s="131"/>
      <c r="G74" s="192">
        <v>42690</v>
      </c>
      <c r="H74" s="47" t="s">
        <v>90</v>
      </c>
      <c r="I74" s="53">
        <v>60</v>
      </c>
      <c r="J74" s="100">
        <v>1800</v>
      </c>
    </row>
    <row r="75" spans="1:10" ht="12.75" customHeight="1">
      <c r="A75" s="47"/>
      <c r="B75" s="53" t="s">
        <v>227</v>
      </c>
      <c r="C75" s="190"/>
      <c r="D75" s="191"/>
      <c r="E75" s="53" t="s">
        <v>218</v>
      </c>
      <c r="F75" s="159"/>
      <c r="G75" s="192">
        <v>42726</v>
      </c>
      <c r="H75" s="47" t="s">
        <v>90</v>
      </c>
      <c r="I75" s="53">
        <v>100</v>
      </c>
      <c r="J75" s="100">
        <v>3500</v>
      </c>
    </row>
    <row r="76" spans="1:10" ht="12.75" customHeight="1">
      <c r="A76" s="47"/>
      <c r="B76" s="53" t="s">
        <v>260</v>
      </c>
      <c r="C76" s="86"/>
      <c r="D76" s="86"/>
      <c r="E76" s="53"/>
      <c r="F76" s="120"/>
      <c r="G76" s="192">
        <v>42734</v>
      </c>
      <c r="H76" s="47"/>
      <c r="I76" s="53"/>
      <c r="J76" s="100">
        <v>14390</v>
      </c>
    </row>
    <row r="77" spans="1:10" ht="12.75" customHeight="1">
      <c r="A77" s="47"/>
      <c r="B77" s="53" t="s">
        <v>212</v>
      </c>
      <c r="C77" s="190"/>
      <c r="D77" s="191"/>
      <c r="E77" s="53"/>
      <c r="F77" s="131"/>
      <c r="G77" s="192">
        <v>42734</v>
      </c>
      <c r="H77" s="47"/>
      <c r="I77" s="53"/>
      <c r="J77" s="100">
        <v>170</v>
      </c>
    </row>
    <row r="78" spans="1:10" ht="12.75" customHeight="1">
      <c r="A78" s="47"/>
      <c r="B78" s="53" t="s">
        <v>213</v>
      </c>
      <c r="C78" s="193"/>
      <c r="D78" s="194"/>
      <c r="E78" s="53"/>
      <c r="F78" s="191"/>
      <c r="G78" s="192">
        <v>42734</v>
      </c>
      <c r="H78" s="47"/>
      <c r="I78" s="53"/>
      <c r="J78" s="100">
        <v>569</v>
      </c>
    </row>
    <row r="79" spans="1:11" s="46" customFormat="1" ht="12.75">
      <c r="A79" s="43"/>
      <c r="B79" s="236" t="s">
        <v>46</v>
      </c>
      <c r="C79" s="236"/>
      <c r="D79" s="236"/>
      <c r="E79" s="236"/>
      <c r="F79" s="236"/>
      <c r="G79" s="166"/>
      <c r="H79" s="43"/>
      <c r="I79" s="43"/>
      <c r="J79" s="82">
        <f>SUM(J67:J78)</f>
        <v>46152.11</v>
      </c>
      <c r="K79" s="61"/>
    </row>
    <row r="80" spans="1:11" s="46" customFormat="1" ht="15.75">
      <c r="A80" s="43" t="s">
        <v>47</v>
      </c>
      <c r="B80" s="249" t="s">
        <v>48</v>
      </c>
      <c r="C80" s="249"/>
      <c r="D80" s="249"/>
      <c r="E80" s="249"/>
      <c r="F80" s="249"/>
      <c r="G80" s="168"/>
      <c r="H80" s="43"/>
      <c r="I80" s="43"/>
      <c r="J80" s="43"/>
      <c r="K80" s="61"/>
    </row>
    <row r="81" spans="1:11" ht="12.75">
      <c r="A81" s="47"/>
      <c r="B81" s="232" t="s">
        <v>7</v>
      </c>
      <c r="C81" s="232"/>
      <c r="D81" s="232"/>
      <c r="E81" s="232"/>
      <c r="F81" s="232"/>
      <c r="G81" s="169"/>
      <c r="H81" s="47"/>
      <c r="I81" s="47"/>
      <c r="J81" s="47"/>
      <c r="K81" s="32"/>
    </row>
    <row r="82" spans="1:11" ht="14.25" customHeight="1">
      <c r="A82" s="47"/>
      <c r="B82" s="233" t="s">
        <v>378</v>
      </c>
      <c r="C82" s="234"/>
      <c r="D82" s="234"/>
      <c r="E82" s="234"/>
      <c r="F82" s="235"/>
      <c r="G82" s="18"/>
      <c r="H82" s="47"/>
      <c r="I82" s="47"/>
      <c r="J82" s="100">
        <v>40243</v>
      </c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J82</f>
        <v>40243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4">
    <mergeCell ref="D90:F90"/>
    <mergeCell ref="J44:K44"/>
    <mergeCell ref="B63:F63"/>
    <mergeCell ref="B79:F79"/>
    <mergeCell ref="B80:F80"/>
    <mergeCell ref="B81:F81"/>
    <mergeCell ref="E66:F66"/>
    <mergeCell ref="B82:F82"/>
    <mergeCell ref="B83:F83"/>
    <mergeCell ref="J41:K41"/>
    <mergeCell ref="J42:K42"/>
    <mergeCell ref="J43:K43"/>
    <mergeCell ref="E64:F64"/>
    <mergeCell ref="E65:F65"/>
  </mergeCells>
  <hyperlinks>
    <hyperlink ref="J4" r:id="rId1" display="www.jreu-21-kaluga.ru"/>
  </hyperlinks>
  <printOptions/>
  <pageMargins left="0.7086614173228347" right="0.2755905511811024" top="0.2362204724409449" bottom="0.35433070866141736" header="0.1968503937007874" footer="0.31496062992125984"/>
  <pageSetup fitToHeight="3" fitToWidth="1" horizontalDpi="600" verticalDpi="600" orientation="landscape" paperSize="9" scale="91"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4"/>
  <sheetViews>
    <sheetView zoomScalePageLayoutView="0" workbookViewId="0" topLeftCell="A43">
      <selection activeCell="A48" sqref="A48:IV51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3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71093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1" ht="12.75"/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175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4321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'[38]Лист1'!AI10</f>
        <v>4212.6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108.4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64.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14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381840.00200000004</v>
      </c>
      <c r="G22" s="12">
        <v>349614.58</v>
      </c>
      <c r="H22" s="12">
        <v>390029.242</v>
      </c>
      <c r="I22" s="12">
        <v>-40414.66031627518</v>
      </c>
      <c r="J22" s="12">
        <v>32225.420316275176</v>
      </c>
      <c r="K22" s="63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8.25">
      <c r="A24" s="17" t="s">
        <v>16</v>
      </c>
      <c r="B24" s="18" t="s">
        <v>67</v>
      </c>
      <c r="C24" s="18" t="s">
        <v>68</v>
      </c>
      <c r="D24" s="19">
        <v>1.41</v>
      </c>
      <c r="E24" s="20">
        <v>0</v>
      </c>
      <c r="F24" s="20">
        <v>70950.122</v>
      </c>
      <c r="G24" s="20">
        <v>64962.27994462132</v>
      </c>
      <c r="H24" s="20">
        <v>79139.36200000001</v>
      </c>
      <c r="I24" s="20">
        <v>-14177.082055378687</v>
      </c>
      <c r="J24" s="20">
        <v>5987.842055378689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16176.383999999998</v>
      </c>
      <c r="G25" s="23">
        <v>14811.176588247346</v>
      </c>
      <c r="H25" s="23">
        <v>16176.383999999998</v>
      </c>
      <c r="I25" s="23">
        <v>-1365.2074117526518</v>
      </c>
      <c r="J25" s="23">
        <v>1365.2074117526518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5055.120000000002</v>
      </c>
      <c r="G26" s="23">
        <v>4628.492683827298</v>
      </c>
      <c r="H26" s="23">
        <v>5055.120000000002</v>
      </c>
      <c r="I26" s="23">
        <v>-426.627316172704</v>
      </c>
      <c r="J26" s="23">
        <v>426.627316172704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4044.0959999999995</v>
      </c>
      <c r="G27" s="23">
        <v>3702.7941470618366</v>
      </c>
      <c r="H27" s="23">
        <v>4044.0959999999995</v>
      </c>
      <c r="I27" s="23">
        <v>-341.30185293816294</v>
      </c>
      <c r="J27" s="23">
        <v>341.30185293816294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43146.96200000001</v>
      </c>
      <c r="G28" s="23">
        <v>39505.57018357119</v>
      </c>
      <c r="H28" s="23">
        <v>43146.96200000001</v>
      </c>
      <c r="I28" s="23">
        <v>-3641.391816428819</v>
      </c>
      <c r="J28" s="23">
        <v>3641.391816428819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2527.560000000001</v>
      </c>
      <c r="G29" s="23">
        <v>2314.246341913649</v>
      </c>
      <c r="H29" s="23">
        <v>10716.8</v>
      </c>
      <c r="I29" s="23">
        <v>-8402.55365808635</v>
      </c>
      <c r="J29" s="23">
        <v>213.313658086352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132444.144</v>
      </c>
      <c r="G30" s="22">
        <v>121266.51</v>
      </c>
      <c r="H30" s="22">
        <v>132444.144</v>
      </c>
      <c r="I30" s="23">
        <v>-11177.634000000005</v>
      </c>
      <c r="J30" s="23">
        <v>11177.634000000005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120817.36800000002</v>
      </c>
      <c r="G31" s="23">
        <v>110620.97514347237</v>
      </c>
      <c r="H31" s="23">
        <v>120817.36800000002</v>
      </c>
      <c r="I31" s="23">
        <v>-10196.392856527644</v>
      </c>
      <c r="J31" s="23">
        <v>10196.392856527644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57628.368</v>
      </c>
      <c r="G32" s="23">
        <v>52764.816595631164</v>
      </c>
      <c r="H32" s="23">
        <v>57628.368</v>
      </c>
      <c r="I32" s="23">
        <v>-4863.551404368838</v>
      </c>
      <c r="J32" s="23">
        <v>4863.551404368838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150642.72</v>
      </c>
      <c r="G33" s="12">
        <v>137221.54</v>
      </c>
      <c r="H33" s="12">
        <v>150642.72</v>
      </c>
      <c r="I33" s="12">
        <v>-13421.179999999993</v>
      </c>
      <c r="J33" s="12">
        <v>13421.179999999993</v>
      </c>
      <c r="K33" s="67" t="s">
        <v>79</v>
      </c>
    </row>
    <row r="34" spans="1:11" s="14" customFormat="1" ht="30" customHeight="1">
      <c r="A34" s="24" t="s">
        <v>27</v>
      </c>
      <c r="B34" s="25" t="s">
        <v>28</v>
      </c>
      <c r="C34" s="66" t="s">
        <v>68</v>
      </c>
      <c r="D34" s="26">
        <v>1.6500000000000001</v>
      </c>
      <c r="E34" s="15">
        <v>116872.38</v>
      </c>
      <c r="F34" s="12">
        <v>171160.84</v>
      </c>
      <c r="G34" s="12">
        <v>156298.07</v>
      </c>
      <c r="H34" s="12">
        <v>298865.99</v>
      </c>
      <c r="I34" s="12">
        <v>-20150.82999999998</v>
      </c>
      <c r="J34" s="12">
        <v>14862.76999999999</v>
      </c>
      <c r="K34" s="63"/>
    </row>
    <row r="35" spans="1:11" s="92" customFormat="1" ht="15.75" customHeight="1">
      <c r="A35" s="93"/>
      <c r="B35" s="94" t="s">
        <v>148</v>
      </c>
      <c r="C35" s="95"/>
      <c r="D35" s="96"/>
      <c r="E35" s="97"/>
      <c r="F35" s="98"/>
      <c r="G35" s="98"/>
      <c r="H35" s="98"/>
      <c r="I35" s="98">
        <v>1977.23</v>
      </c>
      <c r="J35" s="98" t="s">
        <v>36</v>
      </c>
      <c r="K35" s="99"/>
    </row>
    <row r="36" spans="1:11" s="92" customFormat="1" ht="15.75" customHeight="1">
      <c r="A36" s="93"/>
      <c r="B36" s="94" t="s">
        <v>149</v>
      </c>
      <c r="C36" s="95"/>
      <c r="D36" s="96"/>
      <c r="E36" s="97"/>
      <c r="F36" s="98"/>
      <c r="G36" s="98"/>
      <c r="H36" s="98"/>
      <c r="I36" s="98">
        <v>3567.48</v>
      </c>
      <c r="J36" s="98" t="s">
        <v>36</v>
      </c>
      <c r="K36" s="99"/>
    </row>
    <row r="37" spans="1:11" s="92" customFormat="1" ht="15.75" customHeight="1" thickBot="1">
      <c r="A37" s="93"/>
      <c r="B37" s="94"/>
      <c r="C37" s="95"/>
      <c r="D37" s="96"/>
      <c r="E37" s="97"/>
      <c r="F37" s="98"/>
      <c r="G37" s="98"/>
      <c r="H37" s="98"/>
      <c r="I37" s="98"/>
      <c r="J37" s="98"/>
      <c r="K37" s="99"/>
    </row>
    <row r="38" spans="1:11" s="56" customFormat="1" ht="90" thickBot="1">
      <c r="A38" s="69" t="s">
        <v>30</v>
      </c>
      <c r="B38" s="70" t="s">
        <v>31</v>
      </c>
      <c r="C38" s="8" t="s">
        <v>65</v>
      </c>
      <c r="D38" s="8" t="str">
        <f>D20</f>
        <v>Тариф  на 31.12.16</v>
      </c>
      <c r="E38" s="8" t="s">
        <v>188</v>
      </c>
      <c r="F38" s="8" t="s">
        <v>189</v>
      </c>
      <c r="G38" s="8" t="s">
        <v>190</v>
      </c>
      <c r="H38" s="8" t="s">
        <v>191</v>
      </c>
      <c r="I38" s="8" t="s">
        <v>186</v>
      </c>
      <c r="J38" s="226" t="s">
        <v>66</v>
      </c>
      <c r="K38" s="227"/>
    </row>
    <row r="39" spans="1:11" s="21" customFormat="1" ht="15">
      <c r="A39" s="71"/>
      <c r="B39" s="72" t="s">
        <v>7</v>
      </c>
      <c r="C39" s="72"/>
      <c r="D39" s="73"/>
      <c r="E39" s="74"/>
      <c r="F39" s="74"/>
      <c r="G39" s="74"/>
      <c r="H39" s="74"/>
      <c r="I39" s="74"/>
      <c r="J39" s="251"/>
      <c r="K39" s="252"/>
    </row>
    <row r="40" spans="1:11" ht="55.5" customHeight="1">
      <c r="A40" s="17"/>
      <c r="B40" s="18" t="s">
        <v>32</v>
      </c>
      <c r="C40" s="18" t="s">
        <v>82</v>
      </c>
      <c r="D40" s="27" t="s">
        <v>379</v>
      </c>
      <c r="E40" s="23">
        <v>487969.2</v>
      </c>
      <c r="F40" s="23">
        <v>470639.26</v>
      </c>
      <c r="G40" s="23">
        <v>470639.26</v>
      </c>
      <c r="H40" s="23">
        <v>-17329.940000000002</v>
      </c>
      <c r="I40" s="23">
        <v>17329.940000000002</v>
      </c>
      <c r="J40" s="247" t="s">
        <v>83</v>
      </c>
      <c r="K40" s="248"/>
    </row>
    <row r="41" spans="1:11" ht="34.5" customHeight="1">
      <c r="A41" s="17"/>
      <c r="B41" s="18" t="s">
        <v>35</v>
      </c>
      <c r="C41" s="18" t="s">
        <v>86</v>
      </c>
      <c r="D41" s="27">
        <v>1914.46</v>
      </c>
      <c r="E41" s="23">
        <v>1463661.37</v>
      </c>
      <c r="F41" s="23">
        <v>1323171.86</v>
      </c>
      <c r="G41" s="23">
        <v>1323171.86</v>
      </c>
      <c r="H41" s="23">
        <v>-140489.51</v>
      </c>
      <c r="I41" s="23">
        <v>140489.51</v>
      </c>
      <c r="J41" s="261" t="s">
        <v>95</v>
      </c>
      <c r="K41" s="262"/>
    </row>
    <row r="42" spans="1:12" ht="12.75" customHeight="1">
      <c r="A42" s="28"/>
      <c r="B42" s="29"/>
      <c r="C42" s="29"/>
      <c r="D42" s="30"/>
      <c r="E42" s="32"/>
      <c r="F42" s="32"/>
      <c r="G42" s="32"/>
      <c r="H42" s="32"/>
      <c r="I42" s="32"/>
      <c r="J42" s="32"/>
      <c r="K42" s="104"/>
      <c r="L42" s="104"/>
    </row>
    <row r="43" spans="1:10" s="110" customFormat="1" ht="12">
      <c r="A43" s="107"/>
      <c r="B43" s="117" t="s">
        <v>157</v>
      </c>
      <c r="C43" s="117"/>
      <c r="D43" s="117"/>
      <c r="E43" s="117"/>
      <c r="F43" s="117"/>
      <c r="G43" s="118"/>
      <c r="H43" s="117"/>
      <c r="I43" s="117"/>
      <c r="J43" s="117"/>
    </row>
    <row r="44" spans="1:12" ht="12.75" customHeight="1">
      <c r="A44" s="28"/>
      <c r="B44" s="122" t="s">
        <v>158</v>
      </c>
      <c r="C44" s="29"/>
      <c r="D44" s="30"/>
      <c r="E44" s="30"/>
      <c r="F44" s="31"/>
      <c r="G44" s="32"/>
      <c r="H44" s="32"/>
      <c r="I44" s="32"/>
      <c r="J44" s="32"/>
      <c r="K44" s="32"/>
      <c r="L44" s="76"/>
    </row>
    <row r="45" spans="1:12" s="54" customFormat="1" ht="12.75" customHeight="1">
      <c r="A45" s="28"/>
      <c r="B45" s="122"/>
      <c r="C45" s="122"/>
      <c r="D45" s="30"/>
      <c r="E45" s="30"/>
      <c r="F45" s="31"/>
      <c r="G45" s="32"/>
      <c r="H45" s="32"/>
      <c r="I45" s="32"/>
      <c r="J45" s="32"/>
      <c r="K45" s="32"/>
      <c r="L45" s="123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2.75">
      <c r="A66" s="43" t="s">
        <v>43</v>
      </c>
      <c r="B66" s="80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380</v>
      </c>
      <c r="C68" s="190"/>
      <c r="D68" s="191"/>
      <c r="E68" s="145" t="s">
        <v>218</v>
      </c>
      <c r="F68" s="172"/>
      <c r="G68" s="192">
        <v>42389</v>
      </c>
      <c r="H68" s="47" t="s">
        <v>200</v>
      </c>
      <c r="I68" s="53"/>
      <c r="J68" s="100">
        <v>9000</v>
      </c>
    </row>
    <row r="69" spans="1:10" ht="12.75" customHeight="1">
      <c r="A69" s="47"/>
      <c r="B69" s="53" t="s">
        <v>242</v>
      </c>
      <c r="C69" s="190"/>
      <c r="D69" s="191"/>
      <c r="E69" s="145" t="s">
        <v>381</v>
      </c>
      <c r="F69" s="172"/>
      <c r="G69" s="192">
        <v>42417</v>
      </c>
      <c r="H69" s="47"/>
      <c r="I69" s="53"/>
      <c r="J69" s="100">
        <v>10000</v>
      </c>
    </row>
    <row r="70" spans="1:10" ht="12.75" customHeight="1">
      <c r="A70" s="47"/>
      <c r="B70" s="53" t="s">
        <v>382</v>
      </c>
      <c r="C70" s="190"/>
      <c r="D70" s="191"/>
      <c r="E70" s="145" t="s">
        <v>218</v>
      </c>
      <c r="F70" s="172"/>
      <c r="G70" s="192">
        <v>42490</v>
      </c>
      <c r="H70" s="47" t="s">
        <v>53</v>
      </c>
      <c r="I70" s="53">
        <v>5</v>
      </c>
      <c r="J70" s="100">
        <v>181406.44</v>
      </c>
    </row>
    <row r="71" spans="1:10" ht="12.75" customHeight="1">
      <c r="A71" s="47"/>
      <c r="B71" s="53" t="s">
        <v>199</v>
      </c>
      <c r="C71" s="190"/>
      <c r="D71" s="191"/>
      <c r="E71" s="145" t="s">
        <v>195</v>
      </c>
      <c r="F71" s="172"/>
      <c r="G71" s="192">
        <v>42516</v>
      </c>
      <c r="H71" s="47" t="s">
        <v>200</v>
      </c>
      <c r="I71" s="53">
        <v>650</v>
      </c>
      <c r="J71" s="100">
        <v>1677</v>
      </c>
    </row>
    <row r="72" spans="1:10" ht="12.75" customHeight="1">
      <c r="A72" s="47"/>
      <c r="B72" s="53" t="s">
        <v>205</v>
      </c>
      <c r="C72" s="190"/>
      <c r="D72" s="191"/>
      <c r="E72" s="145" t="s">
        <v>91</v>
      </c>
      <c r="F72" s="172"/>
      <c r="G72" s="192">
        <v>42535</v>
      </c>
      <c r="H72" s="47"/>
      <c r="I72" s="53"/>
      <c r="J72" s="100">
        <v>4800</v>
      </c>
    </row>
    <row r="73" spans="1:10" ht="12.75" customHeight="1">
      <c r="A73" s="47"/>
      <c r="B73" s="53" t="s">
        <v>199</v>
      </c>
      <c r="C73" s="190"/>
      <c r="D73" s="191"/>
      <c r="E73" s="145" t="s">
        <v>195</v>
      </c>
      <c r="F73" s="172"/>
      <c r="G73" s="192">
        <v>42566</v>
      </c>
      <c r="H73" s="47" t="s">
        <v>200</v>
      </c>
      <c r="I73" s="53">
        <v>650</v>
      </c>
      <c r="J73" s="100">
        <v>1677</v>
      </c>
    </row>
    <row r="74" spans="1:10" ht="12.75" customHeight="1">
      <c r="A74" s="47"/>
      <c r="B74" s="53" t="s">
        <v>303</v>
      </c>
      <c r="C74" s="190"/>
      <c r="D74" s="191"/>
      <c r="E74" s="145">
        <v>72</v>
      </c>
      <c r="F74" s="172"/>
      <c r="G74" s="192">
        <v>42597</v>
      </c>
      <c r="H74" s="47" t="s">
        <v>200</v>
      </c>
      <c r="I74" s="53">
        <v>36.4</v>
      </c>
      <c r="J74" s="100">
        <v>61648</v>
      </c>
    </row>
    <row r="75" spans="1:10" ht="12.75" customHeight="1">
      <c r="A75" s="47"/>
      <c r="B75" s="53" t="s">
        <v>199</v>
      </c>
      <c r="C75" s="190"/>
      <c r="D75" s="191"/>
      <c r="E75" s="145" t="s">
        <v>195</v>
      </c>
      <c r="F75" s="172"/>
      <c r="G75" s="192">
        <v>42601</v>
      </c>
      <c r="H75" s="47" t="s">
        <v>200</v>
      </c>
      <c r="I75" s="53">
        <v>650</v>
      </c>
      <c r="J75" s="100">
        <v>1677</v>
      </c>
    </row>
    <row r="76" spans="1:10" ht="12.75" customHeight="1">
      <c r="A76" s="47"/>
      <c r="B76" s="53" t="s">
        <v>227</v>
      </c>
      <c r="C76" s="190"/>
      <c r="D76" s="191"/>
      <c r="E76" s="145" t="s">
        <v>159</v>
      </c>
      <c r="F76" s="131"/>
      <c r="G76" s="192">
        <v>42690</v>
      </c>
      <c r="H76" s="47" t="s">
        <v>90</v>
      </c>
      <c r="I76" s="53">
        <v>80</v>
      </c>
      <c r="J76" s="100">
        <v>2400</v>
      </c>
    </row>
    <row r="77" spans="1:10" ht="12.75" customHeight="1">
      <c r="A77" s="47"/>
      <c r="B77" s="53" t="s">
        <v>227</v>
      </c>
      <c r="C77" s="190"/>
      <c r="D77" s="191"/>
      <c r="E77" s="145" t="s">
        <v>218</v>
      </c>
      <c r="F77" s="131"/>
      <c r="G77" s="192">
        <v>42733</v>
      </c>
      <c r="H77" s="47" t="s">
        <v>90</v>
      </c>
      <c r="I77" s="53">
        <v>200</v>
      </c>
      <c r="J77" s="100">
        <v>7000</v>
      </c>
    </row>
    <row r="78" spans="1:10" ht="12.75" customHeight="1">
      <c r="A78" s="47"/>
      <c r="B78" s="53" t="s">
        <v>227</v>
      </c>
      <c r="C78" s="190"/>
      <c r="D78" s="191"/>
      <c r="E78" s="145" t="s">
        <v>218</v>
      </c>
      <c r="F78" s="191"/>
      <c r="G78" s="192">
        <v>42726</v>
      </c>
      <c r="H78" s="47" t="s">
        <v>90</v>
      </c>
      <c r="I78" s="53">
        <v>130</v>
      </c>
      <c r="J78" s="100">
        <v>4500</v>
      </c>
    </row>
    <row r="79" spans="1:10" ht="12.75" customHeight="1">
      <c r="A79" s="47"/>
      <c r="B79" s="53" t="s">
        <v>260</v>
      </c>
      <c r="C79" s="190"/>
      <c r="D79" s="191"/>
      <c r="E79" s="145"/>
      <c r="F79" s="191"/>
      <c r="G79" s="192">
        <v>42734</v>
      </c>
      <c r="H79" s="47"/>
      <c r="I79" s="53"/>
      <c r="J79" s="100">
        <v>1990</v>
      </c>
    </row>
    <row r="80" spans="1:10" ht="12.75" customHeight="1">
      <c r="A80" s="47"/>
      <c r="B80" s="53" t="s">
        <v>212</v>
      </c>
      <c r="C80" s="158"/>
      <c r="D80" s="159"/>
      <c r="E80" s="145"/>
      <c r="F80" s="159"/>
      <c r="G80" s="192">
        <v>42734</v>
      </c>
      <c r="H80" s="47"/>
      <c r="I80" s="53"/>
      <c r="J80" s="100">
        <v>1745</v>
      </c>
    </row>
    <row r="81" spans="1:10" ht="12.75" customHeight="1">
      <c r="A81" s="47"/>
      <c r="B81" s="53" t="s">
        <v>213</v>
      </c>
      <c r="C81" s="158"/>
      <c r="D81" s="158"/>
      <c r="E81" s="145"/>
      <c r="F81" s="159"/>
      <c r="G81" s="192">
        <v>42734</v>
      </c>
      <c r="H81" s="47"/>
      <c r="I81" s="53"/>
      <c r="J81" s="100">
        <v>943</v>
      </c>
    </row>
    <row r="82" spans="1:10" ht="12.75" customHeight="1">
      <c r="A82" s="47"/>
      <c r="B82" s="85" t="s">
        <v>215</v>
      </c>
      <c r="C82" s="86"/>
      <c r="D82" s="131"/>
      <c r="E82" s="175" t="s">
        <v>91</v>
      </c>
      <c r="F82" s="159"/>
      <c r="G82" s="195"/>
      <c r="H82" s="47"/>
      <c r="I82" s="53"/>
      <c r="J82" s="23">
        <v>8402.55</v>
      </c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SUM(J68:J82)</f>
        <v>298865.99</v>
      </c>
      <c r="K83" s="61"/>
    </row>
    <row r="84" spans="1:11" s="46" customFormat="1" ht="12.75">
      <c r="A84" s="43" t="s">
        <v>47</v>
      </c>
      <c r="B84" s="231" t="s">
        <v>48</v>
      </c>
      <c r="C84" s="231"/>
      <c r="D84" s="231"/>
      <c r="E84" s="231"/>
      <c r="F84" s="231"/>
      <c r="G84" s="168"/>
      <c r="H84" s="43"/>
      <c r="I84" s="43"/>
      <c r="J84" s="43"/>
      <c r="K84" s="61"/>
    </row>
    <row r="85" spans="1:11" ht="12.75">
      <c r="A85" s="47"/>
      <c r="B85" s="232" t="s">
        <v>7</v>
      </c>
      <c r="C85" s="232"/>
      <c r="D85" s="232"/>
      <c r="E85" s="232"/>
      <c r="F85" s="232"/>
      <c r="G85" s="169"/>
      <c r="H85" s="47"/>
      <c r="I85" s="47"/>
      <c r="J85" s="47"/>
      <c r="K85" s="32"/>
    </row>
    <row r="86" spans="1:11" ht="14.25" customHeight="1">
      <c r="A86" s="47"/>
      <c r="B86" s="239"/>
      <c r="C86" s="240"/>
      <c r="D86" s="240"/>
      <c r="E86" s="240"/>
      <c r="F86" s="241"/>
      <c r="G86" s="18"/>
      <c r="H86" s="47"/>
      <c r="I86" s="47"/>
      <c r="J86" s="47"/>
      <c r="K86" s="32"/>
    </row>
    <row r="87" spans="1:11" s="46" customFormat="1" ht="12.75">
      <c r="A87" s="43"/>
      <c r="B87" s="236" t="s">
        <v>46</v>
      </c>
      <c r="C87" s="236"/>
      <c r="D87" s="236"/>
      <c r="E87" s="236"/>
      <c r="F87" s="236"/>
      <c r="G87" s="166"/>
      <c r="H87" s="43"/>
      <c r="I87" s="43"/>
      <c r="J87" s="82">
        <v>0</v>
      </c>
      <c r="K87" s="61"/>
    </row>
    <row r="88" ht="12.75">
      <c r="K88" s="54"/>
    </row>
    <row r="90" spans="1:8" s="21" customFormat="1" ht="15">
      <c r="A90" s="48"/>
      <c r="B90" s="49" t="s">
        <v>160</v>
      </c>
      <c r="C90" s="49"/>
      <c r="D90" s="49"/>
      <c r="E90" s="49"/>
      <c r="F90" s="49"/>
      <c r="H90" s="196" t="s">
        <v>214</v>
      </c>
    </row>
    <row r="91" spans="1:6" s="21" customFormat="1" ht="15">
      <c r="A91" s="48"/>
      <c r="B91" s="50"/>
      <c r="C91" s="50"/>
      <c r="D91" s="50"/>
      <c r="E91" s="50"/>
      <c r="F91" s="50"/>
    </row>
    <row r="92" spans="1:6" s="21" customFormat="1" ht="15">
      <c r="A92" s="48"/>
      <c r="B92" s="50"/>
      <c r="C92" s="50"/>
      <c r="D92" s="50"/>
      <c r="E92" s="50"/>
      <c r="F92" s="50"/>
    </row>
    <row r="93" spans="1:6" s="49" customFormat="1" ht="15">
      <c r="A93" s="48"/>
      <c r="B93" s="49" t="s">
        <v>45</v>
      </c>
      <c r="D93" s="49" t="s">
        <v>161</v>
      </c>
      <c r="F93" s="49" t="s">
        <v>162</v>
      </c>
    </row>
    <row r="94" spans="1:6" s="49" customFormat="1" ht="18">
      <c r="A94" s="48"/>
      <c r="D94" s="230" t="s">
        <v>49</v>
      </c>
      <c r="E94" s="230"/>
      <c r="F94" s="230"/>
    </row>
    <row r="95" s="49" customFormat="1" ht="15">
      <c r="A95" s="48"/>
    </row>
    <row r="96" s="49" customFormat="1" ht="15">
      <c r="A96" s="48"/>
    </row>
    <row r="97" spans="1:2" s="49" customFormat="1" ht="15">
      <c r="A97" s="48"/>
      <c r="B97" s="49" t="s">
        <v>50</v>
      </c>
    </row>
    <row r="98" spans="1:7" s="49" customFormat="1" ht="18">
      <c r="A98" s="48"/>
      <c r="D98" s="51" t="s">
        <v>51</v>
      </c>
      <c r="E98" s="51"/>
      <c r="G98" s="51"/>
    </row>
    <row r="99" s="49" customFormat="1" ht="15">
      <c r="A99" s="48"/>
    </row>
    <row r="100" s="49" customFormat="1" ht="15">
      <c r="A100" s="48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</sheetData>
  <sheetProtection/>
  <mergeCells count="14">
    <mergeCell ref="B87:F87"/>
    <mergeCell ref="D94:F94"/>
    <mergeCell ref="J41:K41"/>
    <mergeCell ref="B64:F64"/>
    <mergeCell ref="E66:F66"/>
    <mergeCell ref="B83:F83"/>
    <mergeCell ref="B84:F84"/>
    <mergeCell ref="B85:F85"/>
    <mergeCell ref="J38:K38"/>
    <mergeCell ref="J39:K39"/>
    <mergeCell ref="J40:K40"/>
    <mergeCell ref="E65:F65"/>
    <mergeCell ref="E67:F67"/>
    <mergeCell ref="B86:F86"/>
  </mergeCells>
  <hyperlinks>
    <hyperlink ref="K5" r:id="rId1" display="www.jreu-21-kaluga.ru"/>
  </hyperlinks>
  <printOptions/>
  <pageMargins left="0.7086614173228347" right="0.2" top="0.43" bottom="0.34" header="0.2" footer="0.31496062992125984"/>
  <pageSetup fitToHeight="3" fitToWidth="1" horizontalDpi="600" verticalDpi="600" orientation="landscape" paperSize="9" scale="88" r:id="rId4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1"/>
  <sheetViews>
    <sheetView zoomScalePageLayoutView="0" workbookViewId="0" topLeftCell="A46">
      <selection activeCell="A47" sqref="A47:IV5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3.14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71093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155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'[39]Лист1'!AI10</f>
        <v>4592.4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'[39]Лист1'!AI10</f>
        <v>4592.4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f>H10-I12</f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14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416470.91799999995</v>
      </c>
      <c r="G22" s="12">
        <v>425714.1</v>
      </c>
      <c r="H22" s="12">
        <v>419338.638</v>
      </c>
      <c r="I22" s="12">
        <v>6375.464898683299</v>
      </c>
      <c r="J22" s="12">
        <v>-9243.1848986833</v>
      </c>
      <c r="K22" s="63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0">
        <v>0</v>
      </c>
      <c r="F24" s="20">
        <v>77551.79799999998</v>
      </c>
      <c r="G24" s="20">
        <v>79272.98752935203</v>
      </c>
      <c r="H24" s="20">
        <v>80419.51799999998</v>
      </c>
      <c r="I24" s="20">
        <v>-1146.53047064795</v>
      </c>
      <c r="J24" s="20">
        <v>-1721.1895293520506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17634.815999999995</v>
      </c>
      <c r="G25" s="23">
        <v>18026.204226115013</v>
      </c>
      <c r="H25" s="23">
        <v>17634.815999999995</v>
      </c>
      <c r="I25" s="23">
        <v>391.38822611501746</v>
      </c>
      <c r="J25" s="23">
        <v>-391.38822611501746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5510.879999999998</v>
      </c>
      <c r="G26" s="23">
        <v>5633.188820660942</v>
      </c>
      <c r="H26" s="23">
        <v>5510.879999999998</v>
      </c>
      <c r="I26" s="23">
        <v>122.30882066094364</v>
      </c>
      <c r="J26" s="23">
        <v>-122.30882066094364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4408.703999999999</v>
      </c>
      <c r="G27" s="23">
        <v>4506.551056528753</v>
      </c>
      <c r="H27" s="23">
        <v>4408.703999999999</v>
      </c>
      <c r="I27" s="23">
        <v>97.84705652875436</v>
      </c>
      <c r="J27" s="23">
        <v>-97.84705652875436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47241.95799999999</v>
      </c>
      <c r="G28" s="23">
        <v>48290.449015716855</v>
      </c>
      <c r="H28" s="23">
        <v>47241.95799999999</v>
      </c>
      <c r="I28" s="23">
        <v>1048.4910157168633</v>
      </c>
      <c r="J28" s="23">
        <v>-1048.4910157168633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2755.439999999999</v>
      </c>
      <c r="G29" s="23">
        <v>2816.594410330471</v>
      </c>
      <c r="H29" s="23">
        <v>5623.16</v>
      </c>
      <c r="I29" s="23">
        <v>-2806.565589669529</v>
      </c>
      <c r="J29" s="23">
        <v>-61.15441033047182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144385.056</v>
      </c>
      <c r="G30" s="22">
        <v>147589.55</v>
      </c>
      <c r="H30" s="22">
        <v>144385.056</v>
      </c>
      <c r="I30" s="23">
        <v>3204.493999999977</v>
      </c>
      <c r="J30" s="23">
        <v>-3204.493999999977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131710.03199999998</v>
      </c>
      <c r="G31" s="23">
        <v>134633.2128137965</v>
      </c>
      <c r="H31" s="23">
        <v>131710.03199999998</v>
      </c>
      <c r="I31" s="23">
        <v>2923.180813796527</v>
      </c>
      <c r="J31" s="23">
        <v>-2923.180813796527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62824.03199999999</v>
      </c>
      <c r="G32" s="23">
        <v>64218.35255553474</v>
      </c>
      <c r="H32" s="23">
        <v>62824.03199999999</v>
      </c>
      <c r="I32" s="23">
        <v>1394.320555534745</v>
      </c>
      <c r="J32" s="23">
        <v>-1394.320555534745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164223.6</v>
      </c>
      <c r="G33" s="12">
        <v>170017.47</v>
      </c>
      <c r="H33" s="12">
        <v>164223.6</v>
      </c>
      <c r="I33" s="12">
        <v>5793.869999999995</v>
      </c>
      <c r="J33" s="12">
        <v>-5793.869999999995</v>
      </c>
      <c r="K33" s="67" t="s">
        <v>79</v>
      </c>
    </row>
    <row r="34" spans="1:11" s="14" customFormat="1" ht="30" customHeight="1">
      <c r="A34" s="24" t="s">
        <v>27</v>
      </c>
      <c r="B34" s="25" t="s">
        <v>28</v>
      </c>
      <c r="C34" s="66" t="s">
        <v>68</v>
      </c>
      <c r="D34" s="26">
        <v>1.6500000000000001</v>
      </c>
      <c r="E34" s="15">
        <v>155472.58000000002</v>
      </c>
      <c r="F34" s="12">
        <v>90876.6</v>
      </c>
      <c r="G34" s="12">
        <v>93669.75</v>
      </c>
      <c r="H34" s="12">
        <v>303196.84</v>
      </c>
      <c r="I34" s="12">
        <v>-44186.06000000001</v>
      </c>
      <c r="J34" s="12">
        <v>-2793.149999999994</v>
      </c>
      <c r="K34" s="63"/>
    </row>
    <row r="35" spans="1:11" s="92" customFormat="1" ht="15.75" customHeight="1">
      <c r="A35" s="93"/>
      <c r="B35" s="94" t="s">
        <v>148</v>
      </c>
      <c r="C35" s="95"/>
      <c r="D35" s="96"/>
      <c r="E35" s="97"/>
      <c r="F35" s="98"/>
      <c r="G35" s="98"/>
      <c r="H35" s="98"/>
      <c r="I35" s="98"/>
      <c r="J35" s="98" t="s">
        <v>36</v>
      </c>
      <c r="K35" s="99"/>
    </row>
    <row r="36" spans="1:11" s="92" customFormat="1" ht="15.75" customHeight="1">
      <c r="A36" s="93"/>
      <c r="B36" s="94" t="s">
        <v>149</v>
      </c>
      <c r="C36" s="95"/>
      <c r="D36" s="96"/>
      <c r="E36" s="97"/>
      <c r="F36" s="98"/>
      <c r="G36" s="98"/>
      <c r="H36" s="98"/>
      <c r="I36" s="98">
        <v>9868.45</v>
      </c>
      <c r="J36" s="98" t="s">
        <v>36</v>
      </c>
      <c r="K36" s="98"/>
    </row>
    <row r="37" spans="1:11" s="92" customFormat="1" ht="15.75" customHeight="1" thickBot="1">
      <c r="A37" s="93"/>
      <c r="B37" s="94"/>
      <c r="C37" s="95"/>
      <c r="D37" s="96"/>
      <c r="E37" s="97"/>
      <c r="F37" s="98"/>
      <c r="G37" s="98"/>
      <c r="H37" s="98"/>
      <c r="I37" s="98"/>
      <c r="J37" s="98"/>
      <c r="K37" s="99"/>
    </row>
    <row r="38" spans="1:11" s="56" customFormat="1" ht="90" thickBot="1">
      <c r="A38" s="69" t="s">
        <v>30</v>
      </c>
      <c r="B38" s="70" t="s">
        <v>31</v>
      </c>
      <c r="C38" s="8" t="s">
        <v>65</v>
      </c>
      <c r="D38" s="8" t="str">
        <f>D20</f>
        <v>Тариф  на 31.12.16</v>
      </c>
      <c r="E38" s="8" t="s">
        <v>188</v>
      </c>
      <c r="F38" s="8" t="s">
        <v>189</v>
      </c>
      <c r="G38" s="8" t="s">
        <v>190</v>
      </c>
      <c r="H38" s="8" t="s">
        <v>191</v>
      </c>
      <c r="I38" s="8" t="s">
        <v>186</v>
      </c>
      <c r="J38" s="226" t="s">
        <v>66</v>
      </c>
      <c r="K38" s="227"/>
    </row>
    <row r="39" spans="1:11" s="21" customFormat="1" ht="15">
      <c r="A39" s="71"/>
      <c r="B39" s="72" t="s">
        <v>7</v>
      </c>
      <c r="C39" s="72"/>
      <c r="D39" s="73"/>
      <c r="E39" s="74"/>
      <c r="F39" s="74"/>
      <c r="G39" s="74"/>
      <c r="H39" s="74"/>
      <c r="I39" s="74"/>
      <c r="J39" s="251"/>
      <c r="K39" s="252"/>
    </row>
    <row r="40" spans="1:11" ht="55.5" customHeight="1">
      <c r="A40" s="17"/>
      <c r="B40" s="18" t="s">
        <v>32</v>
      </c>
      <c r="C40" s="18" t="s">
        <v>82</v>
      </c>
      <c r="D40" s="27" t="s">
        <v>379</v>
      </c>
      <c r="E40" s="23">
        <v>666330.3</v>
      </c>
      <c r="F40" s="23">
        <v>672998.09</v>
      </c>
      <c r="G40" s="23">
        <v>672998.09</v>
      </c>
      <c r="H40" s="23">
        <v>6667.789999999921</v>
      </c>
      <c r="I40" s="23">
        <v>-6667.789999999921</v>
      </c>
      <c r="J40" s="247" t="s">
        <v>83</v>
      </c>
      <c r="K40" s="248"/>
    </row>
    <row r="41" spans="1:11" ht="34.5" customHeight="1">
      <c r="A41" s="17"/>
      <c r="B41" s="18" t="s">
        <v>35</v>
      </c>
      <c r="C41" s="18" t="s">
        <v>86</v>
      </c>
      <c r="D41" s="27">
        <v>1914.46</v>
      </c>
      <c r="E41" s="23">
        <v>1559035.94</v>
      </c>
      <c r="F41" s="23">
        <v>1543482.12</v>
      </c>
      <c r="G41" s="23">
        <v>1543482.12</v>
      </c>
      <c r="H41" s="23">
        <v>-15553.819999999832</v>
      </c>
      <c r="I41" s="23">
        <v>15553.819999999832</v>
      </c>
      <c r="J41" s="261" t="s">
        <v>95</v>
      </c>
      <c r="K41" s="262"/>
    </row>
    <row r="42" spans="1:12" ht="12.75" customHeight="1">
      <c r="A42" s="28"/>
      <c r="B42" s="29"/>
      <c r="C42" s="29"/>
      <c r="D42" s="30"/>
      <c r="E42" s="32"/>
      <c r="F42" s="32"/>
      <c r="G42" s="32"/>
      <c r="H42" s="32"/>
      <c r="I42" s="32"/>
      <c r="J42" s="32"/>
      <c r="K42" s="104"/>
      <c r="L42" s="104"/>
    </row>
    <row r="43" spans="1:10" s="110" customFormat="1" ht="12">
      <c r="A43" s="107"/>
      <c r="B43" s="117" t="s">
        <v>157</v>
      </c>
      <c r="C43" s="117"/>
      <c r="D43" s="117"/>
      <c r="E43" s="117"/>
      <c r="F43" s="117"/>
      <c r="G43" s="118"/>
      <c r="H43" s="117"/>
      <c r="I43" s="117"/>
      <c r="J43" s="117"/>
    </row>
    <row r="44" spans="1:12" ht="12.75" customHeight="1">
      <c r="A44" s="28"/>
      <c r="B44" s="122" t="s">
        <v>158</v>
      </c>
      <c r="C44" s="29"/>
      <c r="D44" s="30"/>
      <c r="E44" s="30"/>
      <c r="F44" s="31"/>
      <c r="G44" s="32"/>
      <c r="H44" s="32"/>
      <c r="I44" s="32"/>
      <c r="J44" s="32"/>
      <c r="K44" s="32"/>
      <c r="L44" s="76"/>
    </row>
    <row r="45" spans="1:12" s="54" customFormat="1" ht="12.75" customHeight="1">
      <c r="A45" s="28"/>
      <c r="B45" s="122"/>
      <c r="C45" s="122"/>
      <c r="D45" s="30"/>
      <c r="E45" s="30"/>
      <c r="F45" s="31"/>
      <c r="G45" s="32"/>
      <c r="H45" s="32"/>
      <c r="I45" s="32"/>
      <c r="J45" s="32"/>
      <c r="K45" s="32"/>
      <c r="L45" s="123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spans="1:12" s="54" customFormat="1" ht="12.75" customHeight="1">
      <c r="A61" s="28"/>
      <c r="B61" s="122"/>
      <c r="C61" s="122"/>
      <c r="D61" s="30"/>
      <c r="E61" s="30"/>
      <c r="F61" s="31"/>
      <c r="G61" s="32"/>
      <c r="H61" s="32"/>
      <c r="I61" s="32"/>
      <c r="J61" s="32"/>
      <c r="K61" s="32"/>
      <c r="L61" s="123"/>
    </row>
    <row r="62" spans="1:12" s="54" customFormat="1" ht="12.75" customHeight="1">
      <c r="A62" s="28"/>
      <c r="B62" s="122"/>
      <c r="C62" s="122"/>
      <c r="D62" s="30"/>
      <c r="E62" s="30"/>
      <c r="F62" s="31"/>
      <c r="G62" s="32"/>
      <c r="H62" s="32"/>
      <c r="I62" s="32"/>
      <c r="J62" s="32"/>
      <c r="K62" s="32"/>
      <c r="L62" s="123"/>
    </row>
    <row r="63" spans="1:12" s="54" customFormat="1" ht="12.75" customHeight="1">
      <c r="A63" s="28"/>
      <c r="B63" s="122"/>
      <c r="C63" s="122"/>
      <c r="D63" s="30"/>
      <c r="E63" s="30"/>
      <c r="F63" s="31"/>
      <c r="G63" s="32"/>
      <c r="H63" s="32"/>
      <c r="I63" s="32"/>
      <c r="J63" s="32"/>
      <c r="K63" s="32"/>
      <c r="L63" s="123"/>
    </row>
    <row r="64" ht="12.75">
      <c r="L64" s="76"/>
    </row>
    <row r="65" spans="1:12" s="14" customFormat="1" ht="14.25">
      <c r="A65" s="33"/>
      <c r="B65" s="34" t="s">
        <v>37</v>
      </c>
      <c r="C65" s="34"/>
      <c r="D65" s="34"/>
      <c r="E65" s="34"/>
      <c r="F65" s="35"/>
      <c r="I65" s="36"/>
      <c r="L65" s="77"/>
    </row>
    <row r="66" spans="1:6" s="14" customFormat="1" ht="14.25">
      <c r="A66" s="33"/>
      <c r="B66" s="37" t="s">
        <v>38</v>
      </c>
      <c r="C66" s="37"/>
      <c r="D66" s="34"/>
      <c r="E66" s="34"/>
      <c r="F66" s="35"/>
    </row>
    <row r="67" ht="13.5" thickBot="1"/>
    <row r="68" spans="1:11" s="39" customFormat="1" ht="51.75" thickBot="1">
      <c r="A68" s="8" t="s">
        <v>39</v>
      </c>
      <c r="B68" s="221" t="s">
        <v>88</v>
      </c>
      <c r="C68" s="222"/>
      <c r="D68" s="223"/>
      <c r="E68" s="224"/>
      <c r="F68" s="225"/>
      <c r="G68" s="167" t="s">
        <v>40</v>
      </c>
      <c r="H68" s="38" t="s">
        <v>41</v>
      </c>
      <c r="I68" s="38" t="s">
        <v>42</v>
      </c>
      <c r="J68" s="8" t="s">
        <v>89</v>
      </c>
      <c r="K68" s="103"/>
    </row>
    <row r="69" spans="1:10" ht="12.75">
      <c r="A69" s="40"/>
      <c r="B69" s="78"/>
      <c r="C69" s="79"/>
      <c r="D69" s="79"/>
      <c r="E69" s="237"/>
      <c r="F69" s="238"/>
      <c r="G69" s="41"/>
      <c r="H69" s="42"/>
      <c r="I69" s="42"/>
      <c r="J69" s="42"/>
    </row>
    <row r="70" spans="1:10" s="46" customFormat="1" ht="12.75">
      <c r="A70" s="43" t="s">
        <v>43</v>
      </c>
      <c r="B70" s="80" t="s">
        <v>44</v>
      </c>
      <c r="C70" s="81"/>
      <c r="D70" s="81"/>
      <c r="E70" s="219"/>
      <c r="F70" s="220"/>
      <c r="G70" s="44"/>
      <c r="H70" s="43"/>
      <c r="I70" s="43"/>
      <c r="J70" s="45"/>
    </row>
    <row r="71" spans="1:10" ht="12.75">
      <c r="A71" s="47"/>
      <c r="B71" s="160" t="s">
        <v>7</v>
      </c>
      <c r="C71" s="161"/>
      <c r="D71" s="161"/>
      <c r="E71" s="239"/>
      <c r="F71" s="241"/>
      <c r="G71" s="178"/>
      <c r="H71" s="47"/>
      <c r="I71" s="47"/>
      <c r="J71" s="23"/>
    </row>
    <row r="72" spans="1:10" ht="12.75" customHeight="1">
      <c r="A72" s="47"/>
      <c r="B72" s="53" t="s">
        <v>383</v>
      </c>
      <c r="C72" s="190"/>
      <c r="D72" s="191"/>
      <c r="E72" s="53" t="s">
        <v>91</v>
      </c>
      <c r="F72" s="191"/>
      <c r="G72" s="192">
        <v>42460</v>
      </c>
      <c r="H72" s="47" t="s">
        <v>90</v>
      </c>
      <c r="I72" s="53">
        <v>4</v>
      </c>
      <c r="J72" s="100">
        <v>2468.3</v>
      </c>
    </row>
    <row r="73" spans="1:10" ht="12.75" customHeight="1">
      <c r="A73" s="47"/>
      <c r="B73" s="53" t="s">
        <v>199</v>
      </c>
      <c r="C73" s="190"/>
      <c r="D73" s="191"/>
      <c r="E73" s="53" t="s">
        <v>195</v>
      </c>
      <c r="F73" s="191"/>
      <c r="G73" s="192">
        <v>42516</v>
      </c>
      <c r="H73" s="47" t="s">
        <v>200</v>
      </c>
      <c r="I73" s="53">
        <v>1516</v>
      </c>
      <c r="J73" s="100">
        <v>3911.28</v>
      </c>
    </row>
    <row r="74" spans="1:10" ht="12.75" customHeight="1">
      <c r="A74" s="47"/>
      <c r="B74" s="53" t="s">
        <v>384</v>
      </c>
      <c r="C74" s="190"/>
      <c r="D74" s="191"/>
      <c r="E74" s="53" t="s">
        <v>91</v>
      </c>
      <c r="F74" s="191"/>
      <c r="G74" s="192">
        <v>42521</v>
      </c>
      <c r="H74" s="47" t="s">
        <v>53</v>
      </c>
      <c r="I74" s="53">
        <v>2</v>
      </c>
      <c r="J74" s="100">
        <v>10893.71</v>
      </c>
    </row>
    <row r="75" spans="1:10" ht="12.75" customHeight="1">
      <c r="A75" s="47"/>
      <c r="B75" s="53" t="s">
        <v>302</v>
      </c>
      <c r="C75" s="190"/>
      <c r="D75" s="191"/>
      <c r="E75" s="53" t="s">
        <v>267</v>
      </c>
      <c r="F75" s="191"/>
      <c r="G75" s="192">
        <v>42542</v>
      </c>
      <c r="H75" s="47" t="s">
        <v>53</v>
      </c>
      <c r="I75" s="53">
        <v>1</v>
      </c>
      <c r="J75" s="100">
        <v>6336.35</v>
      </c>
    </row>
    <row r="76" spans="1:10" ht="12.75" customHeight="1">
      <c r="A76" s="47"/>
      <c r="B76" s="53" t="s">
        <v>301</v>
      </c>
      <c r="C76" s="190"/>
      <c r="D76" s="191"/>
      <c r="E76" s="53" t="s">
        <v>267</v>
      </c>
      <c r="F76" s="191"/>
      <c r="G76" s="192">
        <v>42542</v>
      </c>
      <c r="H76" s="47" t="s">
        <v>53</v>
      </c>
      <c r="I76" s="53">
        <v>1</v>
      </c>
      <c r="J76" s="100">
        <v>3124.53</v>
      </c>
    </row>
    <row r="77" spans="1:10" ht="12.75" customHeight="1">
      <c r="A77" s="47"/>
      <c r="B77" s="53" t="s">
        <v>385</v>
      </c>
      <c r="C77" s="190"/>
      <c r="D77" s="191"/>
      <c r="E77" s="53" t="s">
        <v>386</v>
      </c>
      <c r="F77" s="191"/>
      <c r="G77" s="192">
        <v>42551</v>
      </c>
      <c r="H77" s="47" t="s">
        <v>53</v>
      </c>
      <c r="I77" s="53">
        <v>75</v>
      </c>
      <c r="J77" s="100">
        <v>44067.51</v>
      </c>
    </row>
    <row r="78" spans="1:10" ht="12.75" customHeight="1">
      <c r="A78" s="47"/>
      <c r="B78" s="53" t="s">
        <v>199</v>
      </c>
      <c r="C78" s="190"/>
      <c r="D78" s="191"/>
      <c r="E78" s="53" t="s">
        <v>195</v>
      </c>
      <c r="F78" s="191"/>
      <c r="G78" s="192">
        <v>42566</v>
      </c>
      <c r="H78" s="47" t="s">
        <v>200</v>
      </c>
      <c r="I78" s="53">
        <v>1516</v>
      </c>
      <c r="J78" s="100">
        <v>3911.28</v>
      </c>
    </row>
    <row r="79" spans="1:10" ht="12.75" customHeight="1">
      <c r="A79" s="47"/>
      <c r="B79" s="53" t="s">
        <v>242</v>
      </c>
      <c r="C79" s="190"/>
      <c r="D79" s="191"/>
      <c r="E79" s="53" t="s">
        <v>387</v>
      </c>
      <c r="F79" s="191"/>
      <c r="G79" s="192">
        <v>42580</v>
      </c>
      <c r="H79" s="47" t="s">
        <v>200</v>
      </c>
      <c r="I79" s="53">
        <v>70</v>
      </c>
      <c r="J79" s="100">
        <v>33359.17</v>
      </c>
    </row>
    <row r="80" spans="1:10" ht="12.75" customHeight="1">
      <c r="A80" s="47"/>
      <c r="B80" s="53" t="s">
        <v>388</v>
      </c>
      <c r="C80" s="190"/>
      <c r="D80" s="191"/>
      <c r="E80" s="53" t="s">
        <v>389</v>
      </c>
      <c r="F80" s="191"/>
      <c r="G80" s="192">
        <v>42579</v>
      </c>
      <c r="H80" s="47" t="s">
        <v>53</v>
      </c>
      <c r="I80" s="53">
        <v>8</v>
      </c>
      <c r="J80" s="100">
        <v>70298.86</v>
      </c>
    </row>
    <row r="81" spans="1:10" ht="12.75" customHeight="1">
      <c r="A81" s="47"/>
      <c r="B81" s="53" t="s">
        <v>199</v>
      </c>
      <c r="C81" s="190"/>
      <c r="D81" s="191"/>
      <c r="E81" s="53" t="s">
        <v>195</v>
      </c>
      <c r="F81" s="133"/>
      <c r="G81" s="192">
        <v>42604</v>
      </c>
      <c r="H81" s="47" t="s">
        <v>200</v>
      </c>
      <c r="I81" s="53">
        <v>1516</v>
      </c>
      <c r="J81" s="100">
        <v>3911.28</v>
      </c>
    </row>
    <row r="82" spans="1:10" ht="12.75" customHeight="1">
      <c r="A82" s="47"/>
      <c r="B82" s="53" t="s">
        <v>227</v>
      </c>
      <c r="C82" s="190"/>
      <c r="D82" s="191"/>
      <c r="E82" s="53" t="s">
        <v>159</v>
      </c>
      <c r="F82" s="131"/>
      <c r="G82" s="192">
        <v>42677</v>
      </c>
      <c r="H82" s="101" t="s">
        <v>90</v>
      </c>
      <c r="I82" s="53">
        <v>120</v>
      </c>
      <c r="J82" s="100">
        <v>4200</v>
      </c>
    </row>
    <row r="83" spans="1:10" ht="12.75" customHeight="1">
      <c r="A83" s="47"/>
      <c r="B83" s="53" t="s">
        <v>314</v>
      </c>
      <c r="C83" s="190"/>
      <c r="D83" s="191"/>
      <c r="E83" s="53" t="s">
        <v>390</v>
      </c>
      <c r="F83" s="131"/>
      <c r="G83" s="192">
        <v>42734</v>
      </c>
      <c r="H83" s="47" t="s">
        <v>90</v>
      </c>
      <c r="I83" s="53">
        <v>83</v>
      </c>
      <c r="J83" s="100">
        <v>97432</v>
      </c>
    </row>
    <row r="84" spans="1:10" ht="12.75" customHeight="1">
      <c r="A84" s="47"/>
      <c r="B84" s="53" t="s">
        <v>227</v>
      </c>
      <c r="C84" s="190"/>
      <c r="D84" s="191"/>
      <c r="E84" s="53" t="s">
        <v>218</v>
      </c>
      <c r="F84" s="131"/>
      <c r="G84" s="192">
        <v>42733</v>
      </c>
      <c r="H84" s="47" t="s">
        <v>90</v>
      </c>
      <c r="I84" s="53">
        <v>280</v>
      </c>
      <c r="J84" s="100">
        <v>8400</v>
      </c>
    </row>
    <row r="85" spans="1:10" ht="12.75" customHeight="1">
      <c r="A85" s="47"/>
      <c r="B85" s="53" t="s">
        <v>227</v>
      </c>
      <c r="C85" s="190"/>
      <c r="D85" s="191"/>
      <c r="E85" s="53" t="s">
        <v>218</v>
      </c>
      <c r="F85" s="159"/>
      <c r="G85" s="192">
        <v>42731</v>
      </c>
      <c r="H85" s="47" t="s">
        <v>90</v>
      </c>
      <c r="I85" s="53">
        <v>140</v>
      </c>
      <c r="J85" s="100">
        <v>4200</v>
      </c>
    </row>
    <row r="86" spans="1:10" ht="12.75" customHeight="1">
      <c r="A86" s="47"/>
      <c r="B86" s="53" t="s">
        <v>260</v>
      </c>
      <c r="C86" s="190"/>
      <c r="D86" s="191"/>
      <c r="E86" s="53"/>
      <c r="F86" s="159"/>
      <c r="G86" s="192">
        <v>42734</v>
      </c>
      <c r="H86" s="47"/>
      <c r="I86" s="53"/>
      <c r="J86" s="100">
        <v>890</v>
      </c>
    </row>
    <row r="87" spans="1:10" ht="12.75" customHeight="1">
      <c r="A87" s="47"/>
      <c r="B87" s="53" t="s">
        <v>212</v>
      </c>
      <c r="C87" s="193"/>
      <c r="D87" s="194"/>
      <c r="E87" s="53"/>
      <c r="F87" s="131"/>
      <c r="G87" s="192">
        <v>42734</v>
      </c>
      <c r="H87" s="47"/>
      <c r="I87" s="53"/>
      <c r="J87" s="100">
        <v>577</v>
      </c>
    </row>
    <row r="88" spans="1:10" ht="12.75" customHeight="1">
      <c r="A88" s="47"/>
      <c r="B88" s="53" t="s">
        <v>213</v>
      </c>
      <c r="C88" s="86"/>
      <c r="D88" s="131"/>
      <c r="E88" s="53"/>
      <c r="F88" s="131"/>
      <c r="G88" s="192">
        <v>42734</v>
      </c>
      <c r="H88" s="47"/>
      <c r="I88" s="53"/>
      <c r="J88" s="100">
        <v>2409</v>
      </c>
    </row>
    <row r="89" spans="1:10" ht="12.75" customHeight="1">
      <c r="A89" s="47"/>
      <c r="B89" s="85" t="s">
        <v>215</v>
      </c>
      <c r="C89" s="86"/>
      <c r="D89" s="131"/>
      <c r="E89" s="175" t="s">
        <v>91</v>
      </c>
      <c r="F89" s="159"/>
      <c r="G89" s="195"/>
      <c r="H89" s="47"/>
      <c r="I89" s="53"/>
      <c r="J89" s="23">
        <v>2806.57</v>
      </c>
    </row>
    <row r="90" spans="1:11" s="46" customFormat="1" ht="12.75">
      <c r="A90" s="43"/>
      <c r="B90" s="236" t="s">
        <v>46</v>
      </c>
      <c r="C90" s="236"/>
      <c r="D90" s="236"/>
      <c r="E90" s="236"/>
      <c r="F90" s="236"/>
      <c r="G90" s="166"/>
      <c r="H90" s="43"/>
      <c r="I90" s="43"/>
      <c r="J90" s="82">
        <f>SUM(J72:J89)</f>
        <v>303196.84</v>
      </c>
      <c r="K90" s="61"/>
    </row>
    <row r="91" spans="1:11" s="46" customFormat="1" ht="12.75">
      <c r="A91" s="43" t="s">
        <v>47</v>
      </c>
      <c r="B91" s="231" t="s">
        <v>48</v>
      </c>
      <c r="C91" s="231"/>
      <c r="D91" s="231"/>
      <c r="E91" s="231"/>
      <c r="F91" s="231"/>
      <c r="G91" s="168"/>
      <c r="H91" s="43"/>
      <c r="I91" s="43"/>
      <c r="J91" s="43"/>
      <c r="K91" s="61"/>
    </row>
    <row r="92" spans="1:11" ht="12.75">
      <c r="A92" s="47"/>
      <c r="B92" s="232" t="s">
        <v>7</v>
      </c>
      <c r="C92" s="232"/>
      <c r="D92" s="232"/>
      <c r="E92" s="232"/>
      <c r="F92" s="232"/>
      <c r="G92" s="169"/>
      <c r="H92" s="47"/>
      <c r="I92" s="47"/>
      <c r="J92" s="47"/>
      <c r="K92" s="32"/>
    </row>
    <row r="93" spans="1:11" ht="14.25" customHeight="1">
      <c r="A93" s="47"/>
      <c r="B93" s="157"/>
      <c r="C93" s="158"/>
      <c r="D93" s="158"/>
      <c r="E93" s="157"/>
      <c r="F93" s="159"/>
      <c r="G93" s="18"/>
      <c r="H93" s="47"/>
      <c r="I93" s="47"/>
      <c r="J93" s="113"/>
      <c r="K93" s="32"/>
    </row>
    <row r="94" spans="1:11" s="46" customFormat="1" ht="12.75">
      <c r="A94" s="43"/>
      <c r="B94" s="236" t="s">
        <v>46</v>
      </c>
      <c r="C94" s="236"/>
      <c r="D94" s="236"/>
      <c r="E94" s="236"/>
      <c r="F94" s="236"/>
      <c r="G94" s="166"/>
      <c r="H94" s="43"/>
      <c r="I94" s="43"/>
      <c r="J94" s="82">
        <f>J93</f>
        <v>0</v>
      </c>
      <c r="K94" s="61"/>
    </row>
    <row r="95" ht="12.75">
      <c r="K95" s="54"/>
    </row>
    <row r="97" spans="1:8" s="21" customFormat="1" ht="15">
      <c r="A97" s="48"/>
      <c r="B97" s="49" t="s">
        <v>160</v>
      </c>
      <c r="C97" s="49"/>
      <c r="D97" s="49"/>
      <c r="E97" s="49"/>
      <c r="F97" s="49"/>
      <c r="H97" s="196" t="s">
        <v>214</v>
      </c>
    </row>
    <row r="98" spans="1:6" s="21" customFormat="1" ht="15">
      <c r="A98" s="48"/>
      <c r="B98" s="50"/>
      <c r="C98" s="50"/>
      <c r="D98" s="50"/>
      <c r="E98" s="50"/>
      <c r="F98" s="50"/>
    </row>
    <row r="99" spans="1:6" s="21" customFormat="1" ht="15">
      <c r="A99" s="48"/>
      <c r="B99" s="50"/>
      <c r="C99" s="50"/>
      <c r="D99" s="50"/>
      <c r="E99" s="50"/>
      <c r="F99" s="50"/>
    </row>
    <row r="100" spans="1:6" s="49" customFormat="1" ht="15">
      <c r="A100" s="48"/>
      <c r="B100" s="49" t="s">
        <v>45</v>
      </c>
      <c r="C100" s="49" t="s">
        <v>430</v>
      </c>
      <c r="F100" s="49" t="s">
        <v>162</v>
      </c>
    </row>
    <row r="101" spans="1:6" s="49" customFormat="1" ht="18">
      <c r="A101" s="48"/>
      <c r="D101" s="230" t="s">
        <v>49</v>
      </c>
      <c r="E101" s="230"/>
      <c r="F101" s="230"/>
    </row>
    <row r="102" s="49" customFormat="1" ht="15">
      <c r="A102" s="48"/>
    </row>
    <row r="103" s="49" customFormat="1" ht="15">
      <c r="A103" s="48"/>
    </row>
    <row r="104" spans="1:2" s="49" customFormat="1" ht="15">
      <c r="A104" s="48"/>
      <c r="B104" s="49" t="s">
        <v>50</v>
      </c>
    </row>
    <row r="105" spans="1:7" s="49" customFormat="1" ht="18">
      <c r="A105" s="48"/>
      <c r="D105" s="51" t="s">
        <v>51</v>
      </c>
      <c r="E105" s="51"/>
      <c r="G105" s="51"/>
    </row>
    <row r="106" s="49" customFormat="1" ht="15">
      <c r="A106" s="48"/>
    </row>
    <row r="107" s="49" customFormat="1" ht="15">
      <c r="A107" s="48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  <row r="115" s="52" customFormat="1" ht="12.75">
      <c r="A115" s="1"/>
    </row>
    <row r="116" s="52" customFormat="1" ht="12.75">
      <c r="A116" s="1"/>
    </row>
    <row r="117" s="52" customFormat="1" ht="12.75">
      <c r="A117" s="1"/>
    </row>
    <row r="118" s="52" customFormat="1" ht="12.75">
      <c r="A118" s="1"/>
    </row>
    <row r="119" s="52" customFormat="1" ht="12.75">
      <c r="A119" s="1"/>
    </row>
    <row r="120" s="52" customFormat="1" ht="12.75">
      <c r="A120" s="1"/>
    </row>
    <row r="121" s="52" customFormat="1" ht="12.75">
      <c r="A121" s="1"/>
    </row>
  </sheetData>
  <sheetProtection/>
  <mergeCells count="13">
    <mergeCell ref="B92:F92"/>
    <mergeCell ref="B94:F94"/>
    <mergeCell ref="D101:F101"/>
    <mergeCell ref="J41:K41"/>
    <mergeCell ref="B68:F68"/>
    <mergeCell ref="E71:F71"/>
    <mergeCell ref="B90:F90"/>
    <mergeCell ref="E69:F69"/>
    <mergeCell ref="E70:F70"/>
    <mergeCell ref="J38:K38"/>
    <mergeCell ref="J39:K39"/>
    <mergeCell ref="J40:K40"/>
    <mergeCell ref="B91:F91"/>
  </mergeCells>
  <hyperlinks>
    <hyperlink ref="K5" r:id="rId1" display="www.jreu-21-kaluga.ru"/>
  </hyperlinks>
  <printOptions/>
  <pageMargins left="0.7086614173228347" right="0.2" top="0.21" bottom="0.21" header="0.2" footer="0.19"/>
  <pageSetup fitToHeight="3" fitToWidth="1" horizontalDpi="600" verticalDpi="600" orientation="landscape" paperSize="9" scale="8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6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54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7418.5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v>7379.4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39.1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7.96</v>
      </c>
      <c r="E22" s="15">
        <v>0</v>
      </c>
      <c r="F22" s="15">
        <v>705766.5559999999</v>
      </c>
      <c r="G22" s="12">
        <v>701902.77</v>
      </c>
      <c r="H22" s="12">
        <v>703297.3159999999</v>
      </c>
      <c r="I22" s="12">
        <v>-1394.5503430543672</v>
      </c>
      <c r="J22" s="12">
        <v>3863.7903430543683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124860.18800000001</v>
      </c>
      <c r="G24" s="22">
        <v>124176.62904945127</v>
      </c>
      <c r="H24" s="22">
        <v>122390.948</v>
      </c>
      <c r="I24" s="22">
        <v>1785.6810494512697</v>
      </c>
      <c r="J24" s="22">
        <v>683.5589505487314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28336.895999999997</v>
      </c>
      <c r="G25" s="23">
        <v>28181.7629731975</v>
      </c>
      <c r="H25" s="23">
        <v>28336.895999999997</v>
      </c>
      <c r="I25" s="23">
        <v>-155.13302680249762</v>
      </c>
      <c r="J25" s="23">
        <v>155.13302680249762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8486.31</v>
      </c>
      <c r="G26" s="23">
        <v>8439.850890410713</v>
      </c>
      <c r="H26" s="23">
        <v>8486.31</v>
      </c>
      <c r="I26" s="23">
        <v>-46.45910958928653</v>
      </c>
      <c r="J26" s="23">
        <v>46.45910958928653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7084.223999999999</v>
      </c>
      <c r="G27" s="23">
        <v>7045.440743299375</v>
      </c>
      <c r="H27" s="23">
        <v>7084.223999999999</v>
      </c>
      <c r="I27" s="23">
        <v>-38.783256700624406</v>
      </c>
      <c r="J27" s="23">
        <v>38.783256700624406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76525.118</v>
      </c>
      <c r="G28" s="23">
        <v>76106.17397798157</v>
      </c>
      <c r="H28" s="23">
        <v>76525.118</v>
      </c>
      <c r="I28" s="23">
        <v>-418.9440220184333</v>
      </c>
      <c r="J28" s="23">
        <v>418.9440220184333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4427.640000000001</v>
      </c>
      <c r="G29" s="23">
        <v>4403.400464562112</v>
      </c>
      <c r="H29" s="23">
        <v>1958.4</v>
      </c>
      <c r="I29" s="23">
        <v>2445.0004645621116</v>
      </c>
      <c r="J29" s="23">
        <v>24.23953543788957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232008.33599999992</v>
      </c>
      <c r="G30" s="22">
        <v>230738.18</v>
      </c>
      <c r="H30" s="22">
        <v>232008.33599999992</v>
      </c>
      <c r="I30" s="23">
        <v>-1270.15599999993</v>
      </c>
      <c r="J30" s="23">
        <v>1270.15599999993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211641.192</v>
      </c>
      <c r="G31" s="23">
        <v>210482.54220606887</v>
      </c>
      <c r="H31" s="23">
        <v>211641.192</v>
      </c>
      <c r="I31" s="23">
        <v>-1158.6497939311375</v>
      </c>
      <c r="J31" s="23">
        <v>1158.6497939311375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137256.84000000003</v>
      </c>
      <c r="G32" s="23">
        <v>136505.41440142546</v>
      </c>
      <c r="H32" s="23">
        <v>137256.84000000003</v>
      </c>
      <c r="I32" s="23">
        <v>-751.4255985745694</v>
      </c>
      <c r="J32" s="23">
        <v>751.4255985745694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263887.8</v>
      </c>
      <c r="G33" s="12">
        <v>265036.77</v>
      </c>
      <c r="H33" s="12">
        <v>263887.8</v>
      </c>
      <c r="I33" s="12">
        <v>1148.9700000000303</v>
      </c>
      <c r="J33" s="12">
        <v>-1148.9700000000303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277952.03</v>
      </c>
      <c r="G34" s="12">
        <v>274290.95</v>
      </c>
      <c r="H34" s="12">
        <v>277952.03</v>
      </c>
      <c r="I34" s="12">
        <v>-3661.0800000000163</v>
      </c>
      <c r="J34" s="12">
        <v>3661.0800000000163</v>
      </c>
      <c r="K34" s="67" t="s">
        <v>80</v>
      </c>
    </row>
    <row r="35" spans="1:11" s="14" customFormat="1" ht="36.75" customHeight="1">
      <c r="A35" s="24" t="s">
        <v>25</v>
      </c>
      <c r="B35" s="11" t="s">
        <v>26</v>
      </c>
      <c r="C35" s="66" t="s">
        <v>68</v>
      </c>
      <c r="D35" s="15">
        <v>0.92</v>
      </c>
      <c r="E35" s="15">
        <v>0</v>
      </c>
      <c r="F35" s="12">
        <v>81468.12</v>
      </c>
      <c r="G35" s="12">
        <v>80383.42</v>
      </c>
      <c r="H35" s="12">
        <v>81468.12</v>
      </c>
      <c r="I35" s="12">
        <v>-1084.699999999997</v>
      </c>
      <c r="J35" s="12">
        <v>1084.699999999997</v>
      </c>
      <c r="K35" s="63"/>
    </row>
    <row r="36" spans="1:11" s="14" customFormat="1" ht="30" customHeight="1">
      <c r="A36" s="24" t="s">
        <v>27</v>
      </c>
      <c r="B36" s="25" t="s">
        <v>93</v>
      </c>
      <c r="C36" s="66" t="s">
        <v>68</v>
      </c>
      <c r="D36" s="26">
        <v>1.8200000000000003</v>
      </c>
      <c r="E36" s="15">
        <v>882985.86</v>
      </c>
      <c r="F36" s="12">
        <v>161165.64</v>
      </c>
      <c r="G36" s="12">
        <v>163160.75</v>
      </c>
      <c r="H36" s="12">
        <v>370846.54</v>
      </c>
      <c r="I36" s="12">
        <v>687545.0800000001</v>
      </c>
      <c r="J36" s="12">
        <v>-1995.109999999986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>
        <v>570.17</v>
      </c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11674.84</v>
      </c>
      <c r="J38" s="98" t="s">
        <v>36</v>
      </c>
      <c r="K38" s="98"/>
    </row>
    <row r="39" spans="1:11" s="92" customFormat="1" ht="15.75" customHeight="1" thickBot="1">
      <c r="A39" s="93"/>
      <c r="B39" s="94"/>
      <c r="C39" s="95"/>
      <c r="D39" s="96"/>
      <c r="E39" s="97"/>
      <c r="F39" s="98"/>
      <c r="G39" s="98"/>
      <c r="H39" s="98"/>
      <c r="I39" s="98"/>
      <c r="J39" s="98"/>
      <c r="K39" s="99"/>
    </row>
    <row r="40" spans="1:11" s="56" customFormat="1" ht="90" thickBot="1">
      <c r="A40" s="69" t="s">
        <v>30</v>
      </c>
      <c r="B40" s="70" t="s">
        <v>31</v>
      </c>
      <c r="C40" s="8" t="s">
        <v>65</v>
      </c>
      <c r="D40" s="8" t="str">
        <f>D20</f>
        <v>Тариф  на 31.12.16</v>
      </c>
      <c r="E40" s="8" t="s">
        <v>188</v>
      </c>
      <c r="F40" s="8" t="s">
        <v>189</v>
      </c>
      <c r="G40" s="8" t="s">
        <v>190</v>
      </c>
      <c r="H40" s="8" t="s">
        <v>191</v>
      </c>
      <c r="I40" s="8" t="s">
        <v>186</v>
      </c>
      <c r="J40" s="226" t="s">
        <v>66</v>
      </c>
      <c r="K40" s="227"/>
    </row>
    <row r="41" spans="1:11" s="21" customFormat="1" ht="15">
      <c r="A41" s="71"/>
      <c r="B41" s="72" t="s">
        <v>7</v>
      </c>
      <c r="C41" s="72"/>
      <c r="D41" s="73"/>
      <c r="E41" s="74"/>
      <c r="F41" s="74"/>
      <c r="G41" s="74"/>
      <c r="H41" s="74"/>
      <c r="I41" s="74"/>
      <c r="J41" s="228"/>
      <c r="K41" s="228"/>
    </row>
    <row r="42" spans="1:11" ht="55.5" customHeight="1">
      <c r="A42" s="17"/>
      <c r="B42" s="18" t="s">
        <v>32</v>
      </c>
      <c r="C42" s="18" t="s">
        <v>82</v>
      </c>
      <c r="D42" s="27" t="s">
        <v>247</v>
      </c>
      <c r="E42" s="23">
        <v>536583.74</v>
      </c>
      <c r="F42" s="23">
        <v>534455.79</v>
      </c>
      <c r="G42" s="23">
        <v>536583.74</v>
      </c>
      <c r="H42" s="23">
        <v>-2127.9499999999534</v>
      </c>
      <c r="I42" s="23">
        <v>2127.9499999999534</v>
      </c>
      <c r="J42" s="245" t="s">
        <v>83</v>
      </c>
      <c r="K42" s="246"/>
    </row>
    <row r="43" spans="1:11" ht="39" customHeight="1">
      <c r="A43" s="17"/>
      <c r="B43" s="18" t="s">
        <v>33</v>
      </c>
      <c r="C43" s="18" t="s">
        <v>86</v>
      </c>
      <c r="D43" s="27">
        <v>1320.25</v>
      </c>
      <c r="E43" s="23">
        <v>560678.31</v>
      </c>
      <c r="F43" s="23">
        <v>545898.11</v>
      </c>
      <c r="G43" s="23">
        <v>560678.31</v>
      </c>
      <c r="H43" s="23">
        <v>-14780.20000000007</v>
      </c>
      <c r="I43" s="23">
        <v>14780.20000000007</v>
      </c>
      <c r="J43" s="229" t="s">
        <v>84</v>
      </c>
      <c r="K43" s="229"/>
    </row>
    <row r="44" spans="1:11" ht="25.5" customHeight="1" hidden="1">
      <c r="A44" s="17"/>
      <c r="B44" s="18" t="s">
        <v>34</v>
      </c>
      <c r="C44" s="18"/>
      <c r="D44" s="27"/>
      <c r="E44" s="23"/>
      <c r="F44" s="23"/>
      <c r="G44" s="23">
        <v>0</v>
      </c>
      <c r="H44" s="23">
        <v>0</v>
      </c>
      <c r="I44" s="23">
        <v>0</v>
      </c>
      <c r="J44" s="75" t="s">
        <v>85</v>
      </c>
      <c r="K44" s="53"/>
    </row>
    <row r="45" spans="1:11" ht="34.5" customHeight="1">
      <c r="A45" s="17"/>
      <c r="B45" s="18" t="s">
        <v>35</v>
      </c>
      <c r="C45" s="18" t="s">
        <v>86</v>
      </c>
      <c r="D45" s="27">
        <v>1320.25</v>
      </c>
      <c r="E45" s="23">
        <v>1671024.94</v>
      </c>
      <c r="F45" s="23">
        <v>1655366.73</v>
      </c>
      <c r="G45" s="23">
        <v>1671024.94</v>
      </c>
      <c r="H45" s="23">
        <v>-15658.209999999963</v>
      </c>
      <c r="I45" s="23">
        <v>15658.209999999963</v>
      </c>
      <c r="J45" s="247" t="s">
        <v>87</v>
      </c>
      <c r="K45" s="248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2.75">
      <c r="A66" s="43" t="s">
        <v>43</v>
      </c>
      <c r="B66" s="80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199</v>
      </c>
      <c r="C68" s="190"/>
      <c r="D68" s="191"/>
      <c r="E68" s="145" t="s">
        <v>195</v>
      </c>
      <c r="F68" s="159"/>
      <c r="G68" s="192">
        <v>42515</v>
      </c>
      <c r="H68" s="47" t="s">
        <v>200</v>
      </c>
      <c r="I68" s="53">
        <v>1399.2</v>
      </c>
      <c r="J68" s="100">
        <v>3609.93</v>
      </c>
    </row>
    <row r="69" spans="1:10" ht="12.75" customHeight="1">
      <c r="A69" s="47"/>
      <c r="B69" s="53" t="s">
        <v>248</v>
      </c>
      <c r="C69" s="158"/>
      <c r="D69" s="159"/>
      <c r="E69" s="145" t="s">
        <v>119</v>
      </c>
      <c r="F69" s="131"/>
      <c r="G69" s="192">
        <v>42535</v>
      </c>
      <c r="H69" s="47" t="s">
        <v>53</v>
      </c>
      <c r="I69" s="53">
        <v>1</v>
      </c>
      <c r="J69" s="100">
        <v>8400</v>
      </c>
    </row>
    <row r="70" spans="1:10" ht="12.75" customHeight="1">
      <c r="A70" s="47"/>
      <c r="B70" s="53" t="s">
        <v>199</v>
      </c>
      <c r="C70" s="190"/>
      <c r="D70" s="191"/>
      <c r="E70" s="145" t="s">
        <v>195</v>
      </c>
      <c r="F70" s="131"/>
      <c r="G70" s="192">
        <v>42579</v>
      </c>
      <c r="H70" s="47" t="s">
        <v>200</v>
      </c>
      <c r="I70" s="53">
        <v>1399.2</v>
      </c>
      <c r="J70" s="100">
        <v>3609.93</v>
      </c>
    </row>
    <row r="71" spans="1:10" ht="12.75" customHeight="1">
      <c r="A71" s="47"/>
      <c r="B71" s="53" t="s">
        <v>249</v>
      </c>
      <c r="C71" s="190"/>
      <c r="D71" s="191"/>
      <c r="E71" s="145" t="s">
        <v>250</v>
      </c>
      <c r="F71" s="131"/>
      <c r="G71" s="192">
        <v>42580</v>
      </c>
      <c r="H71" s="47" t="s">
        <v>53</v>
      </c>
      <c r="I71" s="53">
        <v>4</v>
      </c>
      <c r="J71" s="100">
        <v>93000</v>
      </c>
    </row>
    <row r="72" spans="1:10" ht="12.75" customHeight="1">
      <c r="A72" s="47"/>
      <c r="B72" s="53" t="s">
        <v>251</v>
      </c>
      <c r="C72" s="161"/>
      <c r="D72" s="162"/>
      <c r="E72" s="145" t="s">
        <v>250</v>
      </c>
      <c r="F72" s="131"/>
      <c r="G72" s="192">
        <v>42576</v>
      </c>
      <c r="H72" s="47" t="s">
        <v>53</v>
      </c>
      <c r="I72" s="53">
        <v>64</v>
      </c>
      <c r="J72" s="100">
        <v>229598.27</v>
      </c>
    </row>
    <row r="73" spans="1:10" ht="12.75" customHeight="1">
      <c r="A73" s="47"/>
      <c r="B73" s="53" t="s">
        <v>252</v>
      </c>
      <c r="C73" s="204"/>
      <c r="D73" s="205"/>
      <c r="E73" s="145" t="s">
        <v>172</v>
      </c>
      <c r="F73" s="162"/>
      <c r="G73" s="192">
        <v>42597</v>
      </c>
      <c r="H73" s="47" t="s">
        <v>53</v>
      </c>
      <c r="I73" s="53">
        <v>1</v>
      </c>
      <c r="J73" s="100">
        <v>3888.92</v>
      </c>
    </row>
    <row r="74" spans="1:10" ht="12.75" customHeight="1">
      <c r="A74" s="47"/>
      <c r="B74" s="53" t="s">
        <v>253</v>
      </c>
      <c r="C74" s="190"/>
      <c r="D74" s="191"/>
      <c r="E74" s="145" t="s">
        <v>254</v>
      </c>
      <c r="F74" s="133"/>
      <c r="G74" s="192">
        <v>42674</v>
      </c>
      <c r="H74" s="47" t="s">
        <v>200</v>
      </c>
      <c r="I74" s="53">
        <v>56</v>
      </c>
      <c r="J74" s="100">
        <v>21189.49</v>
      </c>
    </row>
    <row r="75" spans="1:10" ht="12.75" customHeight="1">
      <c r="A75" s="47"/>
      <c r="B75" s="53" t="s">
        <v>211</v>
      </c>
      <c r="C75" s="190"/>
      <c r="D75" s="191"/>
      <c r="E75" s="145"/>
      <c r="F75" s="131"/>
      <c r="G75" s="192">
        <v>42734</v>
      </c>
      <c r="H75" s="47" t="s">
        <v>255</v>
      </c>
      <c r="I75" s="53">
        <v>12</v>
      </c>
      <c r="J75" s="100">
        <v>370</v>
      </c>
    </row>
    <row r="76" spans="1:10" ht="12.75" customHeight="1">
      <c r="A76" s="47"/>
      <c r="B76" s="53" t="s">
        <v>212</v>
      </c>
      <c r="C76" s="86"/>
      <c r="D76" s="86"/>
      <c r="E76" s="145"/>
      <c r="F76" s="131"/>
      <c r="G76" s="192">
        <v>42734</v>
      </c>
      <c r="H76" s="47"/>
      <c r="I76" s="53"/>
      <c r="J76" s="100">
        <v>3740</v>
      </c>
    </row>
    <row r="77" spans="1:10" ht="12.75" customHeight="1">
      <c r="A77" s="47"/>
      <c r="B77" s="53" t="s">
        <v>213</v>
      </c>
      <c r="C77" s="86"/>
      <c r="D77" s="86"/>
      <c r="E77" s="145"/>
      <c r="F77" s="131"/>
      <c r="G77" s="192">
        <v>42734</v>
      </c>
      <c r="H77" s="47"/>
      <c r="I77" s="53"/>
      <c r="J77" s="100">
        <v>3440</v>
      </c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SUM(J68:J77)</f>
        <v>370846.54</v>
      </c>
      <c r="K78" s="61"/>
    </row>
    <row r="79" spans="1:11" s="46" customFormat="1" ht="12.75">
      <c r="A79" s="43" t="s">
        <v>47</v>
      </c>
      <c r="B79" s="231" t="s">
        <v>48</v>
      </c>
      <c r="C79" s="231"/>
      <c r="D79" s="231"/>
      <c r="E79" s="231"/>
      <c r="F79" s="231"/>
      <c r="G79" s="168"/>
      <c r="H79" s="43"/>
      <c r="I79" s="43"/>
      <c r="J79" s="43"/>
      <c r="K79" s="61"/>
    </row>
    <row r="80" spans="1:11" ht="12.75">
      <c r="A80" s="47"/>
      <c r="B80" s="232" t="s">
        <v>7</v>
      </c>
      <c r="C80" s="232"/>
      <c r="D80" s="232"/>
      <c r="E80" s="232"/>
      <c r="F80" s="232"/>
      <c r="G80" s="169"/>
      <c r="H80" s="47"/>
      <c r="I80" s="47"/>
      <c r="J80" s="47"/>
      <c r="K80" s="32"/>
    </row>
    <row r="81" spans="1:11" ht="15" customHeight="1">
      <c r="A81" s="47"/>
      <c r="B81" s="233"/>
      <c r="C81" s="234"/>
      <c r="D81" s="234"/>
      <c r="E81" s="234"/>
      <c r="F81" s="235"/>
      <c r="G81" s="169"/>
      <c r="H81" s="47"/>
      <c r="I81" s="47"/>
      <c r="J81" s="100"/>
      <c r="K81" s="32"/>
    </row>
    <row r="82" spans="1:17" ht="15" customHeight="1">
      <c r="A82" s="47"/>
      <c r="B82" s="233"/>
      <c r="C82" s="234"/>
      <c r="D82" s="234"/>
      <c r="E82" s="234"/>
      <c r="F82" s="235"/>
      <c r="G82" s="169"/>
      <c r="H82" s="47"/>
      <c r="I82" s="47"/>
      <c r="J82" s="100"/>
      <c r="K82" s="32"/>
      <c r="L82" s="130"/>
      <c r="M82" s="130"/>
      <c r="N82" s="130"/>
      <c r="O82" s="130"/>
      <c r="P82" s="130"/>
      <c r="Q82" s="130"/>
    </row>
    <row r="83" spans="1:17" ht="14.25" customHeight="1">
      <c r="A83" s="47"/>
      <c r="B83" s="233"/>
      <c r="C83" s="234"/>
      <c r="D83" s="234"/>
      <c r="E83" s="234"/>
      <c r="F83" s="235"/>
      <c r="G83" s="169"/>
      <c r="H83" s="47"/>
      <c r="I83" s="47"/>
      <c r="J83" s="100"/>
      <c r="K83" s="32"/>
      <c r="L83" s="130"/>
      <c r="M83" s="130"/>
      <c r="N83" s="130"/>
      <c r="O83" s="130"/>
      <c r="P83" s="130"/>
      <c r="Q83" s="130"/>
    </row>
    <row r="84" spans="1:17" ht="14.25" customHeight="1">
      <c r="A84" s="47"/>
      <c r="B84" s="239"/>
      <c r="C84" s="240"/>
      <c r="D84" s="240"/>
      <c r="E84" s="240"/>
      <c r="F84" s="241"/>
      <c r="G84" s="18"/>
      <c r="H84" s="47"/>
      <c r="I84" s="47"/>
      <c r="J84" s="101"/>
      <c r="K84" s="32"/>
      <c r="L84" s="130"/>
      <c r="M84" s="130"/>
      <c r="N84" s="130"/>
      <c r="O84" s="130"/>
      <c r="P84" s="130"/>
      <c r="Q84" s="130"/>
    </row>
    <row r="85" spans="1:11" s="46" customFormat="1" ht="12.75">
      <c r="A85" s="43"/>
      <c r="B85" s="236" t="s">
        <v>46</v>
      </c>
      <c r="C85" s="236"/>
      <c r="D85" s="236"/>
      <c r="E85" s="236"/>
      <c r="F85" s="236"/>
      <c r="G85" s="166"/>
      <c r="H85" s="43"/>
      <c r="I85" s="43"/>
      <c r="J85" s="82">
        <f>J82+J81+J83</f>
        <v>0</v>
      </c>
      <c r="K85" s="61"/>
    </row>
    <row r="86" ht="12.75">
      <c r="K86" s="54"/>
    </row>
    <row r="88" spans="1:8" s="21" customFormat="1" ht="15">
      <c r="A88" s="48"/>
      <c r="B88" s="49" t="s">
        <v>160</v>
      </c>
      <c r="C88" s="49"/>
      <c r="D88" s="49"/>
      <c r="E88" s="49"/>
      <c r="F88" s="49"/>
      <c r="H88" s="21" t="s">
        <v>214</v>
      </c>
    </row>
    <row r="89" spans="1:6" s="21" customFormat="1" ht="15">
      <c r="A89" s="48"/>
      <c r="B89" s="50"/>
      <c r="C89" s="50"/>
      <c r="D89" s="50"/>
      <c r="E89" s="50"/>
      <c r="F89" s="50"/>
    </row>
    <row r="90" spans="1:6" s="21" customFormat="1" ht="15">
      <c r="A90" s="48"/>
      <c r="B90" s="50"/>
      <c r="C90" s="50"/>
      <c r="D90" s="50"/>
      <c r="E90" s="50"/>
      <c r="F90" s="50"/>
    </row>
    <row r="91" spans="1:6" s="49" customFormat="1" ht="15">
      <c r="A91" s="48"/>
      <c r="B91" s="49" t="s">
        <v>45</v>
      </c>
      <c r="D91" s="49" t="s">
        <v>428</v>
      </c>
      <c r="F91" s="49" t="s">
        <v>162</v>
      </c>
    </row>
    <row r="92" spans="1:6" s="49" customFormat="1" ht="18">
      <c r="A92" s="48"/>
      <c r="D92" s="230" t="s">
        <v>49</v>
      </c>
      <c r="E92" s="230"/>
      <c r="F92" s="230"/>
    </row>
    <row r="93" s="49" customFormat="1" ht="15">
      <c r="A93" s="48"/>
    </row>
    <row r="94" s="49" customFormat="1" ht="15">
      <c r="A94" s="48"/>
    </row>
    <row r="95" spans="1:2" s="49" customFormat="1" ht="15">
      <c r="A95" s="48"/>
      <c r="B95" s="49" t="s">
        <v>50</v>
      </c>
    </row>
    <row r="96" spans="1:7" s="49" customFormat="1" ht="18">
      <c r="A96" s="48"/>
      <c r="D96" s="51" t="s">
        <v>51</v>
      </c>
      <c r="E96" s="51"/>
      <c r="G96" s="51"/>
    </row>
    <row r="97" s="49" customFormat="1" ht="15">
      <c r="A97" s="48"/>
    </row>
    <row r="98" s="49" customFormat="1" ht="15">
      <c r="A98" s="48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</sheetData>
  <sheetProtection/>
  <mergeCells count="18">
    <mergeCell ref="B85:F85"/>
    <mergeCell ref="D92:F92"/>
    <mergeCell ref="B83:F83"/>
    <mergeCell ref="B84:F84"/>
    <mergeCell ref="B78:F78"/>
    <mergeCell ref="B79:F79"/>
    <mergeCell ref="B80:F80"/>
    <mergeCell ref="B81:F81"/>
    <mergeCell ref="B82:F82"/>
    <mergeCell ref="J40:K40"/>
    <mergeCell ref="J41:K41"/>
    <mergeCell ref="J42:K42"/>
    <mergeCell ref="E65:F65"/>
    <mergeCell ref="E66:F66"/>
    <mergeCell ref="E67:F67"/>
    <mergeCell ref="J43:K43"/>
    <mergeCell ref="J45:K45"/>
    <mergeCell ref="B64:F64"/>
  </mergeCells>
  <hyperlinks>
    <hyperlink ref="K5" r:id="rId1" display="www.jreu-21-kaluga.ru"/>
  </hyperlinks>
  <printOptions/>
  <pageMargins left="0.7086614173228347" right="0.2" top="0.3" bottom="0.3" header="0.2" footer="0.19"/>
  <pageSetup fitToHeight="3" fitToWidth="1" horizontalDpi="600" verticalDpi="600" orientation="landscape" paperSize="9" scale="87"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5"/>
  <sheetViews>
    <sheetView zoomScalePageLayoutView="0" workbookViewId="0" topLeftCell="A1">
      <selection activeCell="A49" sqref="A49:IV53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5.14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3" width="9.140625" style="4" hidden="1" customWidth="1"/>
    <col min="14" max="16" width="9.140625" style="4" customWidth="1"/>
    <col min="17" max="16384" width="9.140625" style="4" customWidth="1"/>
  </cols>
  <sheetData>
    <row r="1" ht="12.75"/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137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1970.5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'[40]Лист1'!AI10</f>
        <v>1517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453.5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64.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145959.7204</v>
      </c>
      <c r="G22" s="12">
        <v>143431.23</v>
      </c>
      <c r="H22" s="12">
        <v>144994.3784</v>
      </c>
      <c r="I22" s="12">
        <v>-1563.1434864904727</v>
      </c>
      <c r="J22" s="12">
        <v>2528.485486490473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8.25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27222.654399999992</v>
      </c>
      <c r="G24" s="22">
        <v>26751.070732092958</v>
      </c>
      <c r="H24" s="22">
        <v>26257.31239999999</v>
      </c>
      <c r="I24" s="22">
        <v>493.75833209296286</v>
      </c>
      <c r="J24" s="22">
        <v>471.58366790703724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6178.188799999998</v>
      </c>
      <c r="G25" s="23">
        <v>6071.162758655323</v>
      </c>
      <c r="H25" s="23">
        <v>6178.188799999998</v>
      </c>
      <c r="I25" s="23">
        <v>-107.02604134467492</v>
      </c>
      <c r="J25" s="23">
        <v>107.02604134467492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1930.6840000000002</v>
      </c>
      <c r="G26" s="23">
        <v>1897.2383620797898</v>
      </c>
      <c r="H26" s="23">
        <v>1930.6840000000002</v>
      </c>
      <c r="I26" s="23">
        <v>-33.4456379202104</v>
      </c>
      <c r="J26" s="23">
        <v>33.4456379202104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1544.5471999999995</v>
      </c>
      <c r="G27" s="23">
        <v>1517.7906896638308</v>
      </c>
      <c r="H27" s="23">
        <v>1544.5471999999995</v>
      </c>
      <c r="I27" s="23">
        <v>-26.75651033616873</v>
      </c>
      <c r="J27" s="23">
        <v>26.75651033616873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16603.892399999993</v>
      </c>
      <c r="G28" s="23">
        <v>16316.259740654115</v>
      </c>
      <c r="H28" s="23">
        <v>16603.892399999993</v>
      </c>
      <c r="I28" s="23">
        <v>-287.632659345878</v>
      </c>
      <c r="J28" s="23">
        <v>287.632659345878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965.3420000000001</v>
      </c>
      <c r="G29" s="23">
        <v>948.6191810398949</v>
      </c>
      <c r="H29" s="23">
        <v>0</v>
      </c>
      <c r="I29" s="23">
        <v>948.6191810398949</v>
      </c>
      <c r="J29" s="23">
        <v>16.7228189601052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50583.92080000001</v>
      </c>
      <c r="G30" s="22">
        <v>49707.65</v>
      </c>
      <c r="H30" s="22">
        <v>50583.92080000001</v>
      </c>
      <c r="I30" s="23">
        <v>-876.2708000000057</v>
      </c>
      <c r="J30" s="23">
        <v>876.2708000000057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46143.347599999994</v>
      </c>
      <c r="G31" s="23">
        <v>45343.996853706965</v>
      </c>
      <c r="H31" s="23">
        <v>46143.347599999994</v>
      </c>
      <c r="I31" s="23">
        <v>-799.3507462930284</v>
      </c>
      <c r="J31" s="23">
        <v>799.3507462930284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22009.797599999994</v>
      </c>
      <c r="G32" s="23">
        <v>21628.517327709593</v>
      </c>
      <c r="H32" s="23">
        <v>22009.797599999994</v>
      </c>
      <c r="I32" s="23">
        <v>-381.2802722904016</v>
      </c>
      <c r="J32" s="23">
        <v>381.2802722904016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57534.23</v>
      </c>
      <c r="G33" s="12">
        <v>57553.26</v>
      </c>
      <c r="H33" s="12">
        <v>57534.23</v>
      </c>
      <c r="I33" s="12">
        <v>19.029999999998836</v>
      </c>
      <c r="J33" s="12">
        <v>-19.029999999998836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203687.16</v>
      </c>
      <c r="F34" s="12">
        <v>31857.12</v>
      </c>
      <c r="G34" s="12">
        <v>31638.67</v>
      </c>
      <c r="H34" s="12">
        <v>137477.18</v>
      </c>
      <c r="I34" s="12">
        <v>102496.13</v>
      </c>
      <c r="J34" s="12">
        <v>218.45000000000073</v>
      </c>
      <c r="K34" s="63"/>
    </row>
    <row r="35" spans="1:11" s="92" customFormat="1" ht="15.75" customHeight="1">
      <c r="A35" s="93"/>
      <c r="B35" s="94" t="s">
        <v>148</v>
      </c>
      <c r="C35" s="95"/>
      <c r="D35" s="96"/>
      <c r="E35" s="97"/>
      <c r="F35" s="98"/>
      <c r="G35" s="98"/>
      <c r="H35" s="98"/>
      <c r="I35" s="98"/>
      <c r="J35" s="98" t="s">
        <v>36</v>
      </c>
      <c r="K35" s="99"/>
    </row>
    <row r="36" spans="1:11" s="92" customFormat="1" ht="15.75" customHeight="1">
      <c r="A36" s="93"/>
      <c r="B36" s="94" t="s">
        <v>149</v>
      </c>
      <c r="C36" s="95"/>
      <c r="D36" s="96"/>
      <c r="E36" s="97"/>
      <c r="F36" s="98"/>
      <c r="G36" s="98"/>
      <c r="H36" s="98"/>
      <c r="I36" s="98">
        <v>4647.48</v>
      </c>
      <c r="J36" s="98" t="s">
        <v>36</v>
      </c>
      <c r="K36" s="98"/>
    </row>
    <row r="37" spans="1:11" s="92" customFormat="1" ht="15.75" customHeight="1">
      <c r="A37" s="93"/>
      <c r="B37" s="94"/>
      <c r="C37" s="95"/>
      <c r="D37" s="96"/>
      <c r="E37" s="97"/>
      <c r="F37" s="98"/>
      <c r="G37" s="98"/>
      <c r="H37" s="98"/>
      <c r="I37" s="98"/>
      <c r="J37" s="98"/>
      <c r="K37" s="99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391</v>
      </c>
      <c r="E41" s="23">
        <v>165564.07</v>
      </c>
      <c r="F41" s="23">
        <v>164076.07</v>
      </c>
      <c r="G41" s="23">
        <v>164076.07</v>
      </c>
      <c r="H41" s="23">
        <v>-1488</v>
      </c>
      <c r="I41" s="23">
        <v>1488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1914.46</v>
      </c>
      <c r="E42" s="23">
        <v>560612.6</v>
      </c>
      <c r="F42" s="23">
        <v>503034.92</v>
      </c>
      <c r="G42" s="23">
        <v>503034.92</v>
      </c>
      <c r="H42" s="23">
        <v>-57577.67999999999</v>
      </c>
      <c r="I42" s="23">
        <v>57577.67999999999</v>
      </c>
      <c r="J42" s="229" t="s">
        <v>95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2"/>
      <c r="G57" s="1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137"/>
      <c r="G58" s="137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137"/>
      <c r="G59" s="137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137"/>
      <c r="G60" s="137"/>
      <c r="H60" s="32"/>
      <c r="I60" s="32"/>
      <c r="J60" s="32"/>
      <c r="K60" s="32"/>
      <c r="L60" s="123"/>
    </row>
    <row r="61" spans="1:12" s="54" customFormat="1" ht="12.75" customHeight="1">
      <c r="A61" s="28"/>
      <c r="B61" s="122"/>
      <c r="C61" s="122"/>
      <c r="D61" s="30"/>
      <c r="E61" s="30"/>
      <c r="F61" s="31"/>
      <c r="G61" s="32"/>
      <c r="H61" s="32"/>
      <c r="I61" s="32"/>
      <c r="J61" s="32"/>
      <c r="K61" s="32"/>
      <c r="L61" s="123"/>
    </row>
    <row r="62" ht="12.75">
      <c r="L62" s="76"/>
    </row>
    <row r="63" spans="1:12" s="14" customFormat="1" ht="14.25">
      <c r="A63" s="33"/>
      <c r="B63" s="34" t="s">
        <v>37</v>
      </c>
      <c r="C63" s="34"/>
      <c r="D63" s="34"/>
      <c r="E63" s="34"/>
      <c r="F63" s="35"/>
      <c r="I63" s="36"/>
      <c r="L63" s="77"/>
    </row>
    <row r="64" spans="1:6" s="14" customFormat="1" ht="14.25">
      <c r="A64" s="33"/>
      <c r="B64" s="37" t="s">
        <v>38</v>
      </c>
      <c r="C64" s="37"/>
      <c r="D64" s="34"/>
      <c r="E64" s="34"/>
      <c r="F64" s="35"/>
    </row>
    <row r="65" ht="13.5" thickBot="1"/>
    <row r="66" spans="1:11" s="39" customFormat="1" ht="51.75" thickBot="1">
      <c r="A66" s="8" t="s">
        <v>39</v>
      </c>
      <c r="B66" s="221" t="s">
        <v>88</v>
      </c>
      <c r="C66" s="222"/>
      <c r="D66" s="223"/>
      <c r="E66" s="224"/>
      <c r="F66" s="225"/>
      <c r="G66" s="187" t="s">
        <v>40</v>
      </c>
      <c r="H66" s="38" t="s">
        <v>41</v>
      </c>
      <c r="I66" s="38" t="s">
        <v>42</v>
      </c>
      <c r="J66" s="8" t="s">
        <v>89</v>
      </c>
      <c r="K66" s="103"/>
    </row>
    <row r="67" spans="1:10" ht="12.75">
      <c r="A67" s="40"/>
      <c r="B67" s="78"/>
      <c r="C67" s="79"/>
      <c r="D67" s="79"/>
      <c r="E67" s="237"/>
      <c r="F67" s="238"/>
      <c r="G67" s="41"/>
      <c r="H67" s="42"/>
      <c r="I67" s="42"/>
      <c r="J67" s="42"/>
    </row>
    <row r="68" spans="1:10" s="46" customFormat="1" ht="15.75">
      <c r="A68" s="43" t="s">
        <v>43</v>
      </c>
      <c r="B68" s="91" t="s">
        <v>44</v>
      </c>
      <c r="C68" s="81"/>
      <c r="D68" s="81"/>
      <c r="E68" s="219"/>
      <c r="F68" s="220"/>
      <c r="G68" s="44"/>
      <c r="H68" s="43"/>
      <c r="I68" s="43"/>
      <c r="J68" s="45"/>
    </row>
    <row r="69" spans="1:10" ht="12.75">
      <c r="A69" s="47"/>
      <c r="B69" s="213" t="s">
        <v>7</v>
      </c>
      <c r="C69" s="161"/>
      <c r="D69" s="161"/>
      <c r="E69" s="239"/>
      <c r="F69" s="241"/>
      <c r="G69" s="189"/>
      <c r="H69" s="47"/>
      <c r="I69" s="113"/>
      <c r="J69" s="100"/>
    </row>
    <row r="70" spans="1:10" s="136" customFormat="1" ht="12.75" customHeight="1">
      <c r="A70" s="145"/>
      <c r="B70" s="53" t="s">
        <v>217</v>
      </c>
      <c r="C70" s="190"/>
      <c r="D70" s="191"/>
      <c r="E70" s="53" t="s">
        <v>218</v>
      </c>
      <c r="F70" s="188"/>
      <c r="G70" s="192">
        <v>42396</v>
      </c>
      <c r="H70" s="47" t="s">
        <v>200</v>
      </c>
      <c r="I70" s="53">
        <v>100</v>
      </c>
      <c r="J70" s="100">
        <v>3500</v>
      </c>
    </row>
    <row r="71" spans="1:10" s="136" customFormat="1" ht="12.75" customHeight="1">
      <c r="A71" s="145"/>
      <c r="B71" s="53" t="s">
        <v>392</v>
      </c>
      <c r="C71" s="190"/>
      <c r="D71" s="191"/>
      <c r="E71" s="53" t="s">
        <v>165</v>
      </c>
      <c r="F71" s="188"/>
      <c r="G71" s="192">
        <v>42472</v>
      </c>
      <c r="H71" s="47" t="s">
        <v>90</v>
      </c>
      <c r="I71" s="53">
        <v>35</v>
      </c>
      <c r="J71" s="100">
        <v>720</v>
      </c>
    </row>
    <row r="72" spans="1:10" s="136" customFormat="1" ht="12.75" customHeight="1">
      <c r="A72" s="145"/>
      <c r="B72" s="53" t="s">
        <v>393</v>
      </c>
      <c r="C72" s="190"/>
      <c r="D72" s="191"/>
      <c r="E72" s="53" t="s">
        <v>165</v>
      </c>
      <c r="F72" s="188"/>
      <c r="G72" s="192">
        <v>42521</v>
      </c>
      <c r="H72" s="47" t="s">
        <v>200</v>
      </c>
      <c r="I72" s="53">
        <v>14</v>
      </c>
      <c r="J72" s="100">
        <v>10088</v>
      </c>
    </row>
    <row r="73" spans="1:10" s="136" customFormat="1" ht="12.75" customHeight="1">
      <c r="A73" s="145"/>
      <c r="B73" s="53" t="s">
        <v>199</v>
      </c>
      <c r="C73" s="190"/>
      <c r="D73" s="191"/>
      <c r="E73" s="53" t="s">
        <v>195</v>
      </c>
      <c r="F73" s="188"/>
      <c r="G73" s="192">
        <v>42520</v>
      </c>
      <c r="H73" s="47"/>
      <c r="I73" s="53"/>
      <c r="J73" s="100">
        <v>1315.8</v>
      </c>
    </row>
    <row r="74" spans="1:10" s="136" customFormat="1" ht="12.75" customHeight="1">
      <c r="A74" s="145"/>
      <c r="B74" s="53" t="s">
        <v>351</v>
      </c>
      <c r="C74" s="190"/>
      <c r="D74" s="191"/>
      <c r="E74" s="53" t="s">
        <v>165</v>
      </c>
      <c r="F74" s="188"/>
      <c r="G74" s="192">
        <v>42523</v>
      </c>
      <c r="H74" s="47" t="s">
        <v>200</v>
      </c>
      <c r="I74" s="53">
        <v>61</v>
      </c>
      <c r="J74" s="100">
        <v>98459.09</v>
      </c>
    </row>
    <row r="75" spans="1:10" s="136" customFormat="1" ht="12.75" customHeight="1">
      <c r="A75" s="145"/>
      <c r="B75" s="53" t="s">
        <v>199</v>
      </c>
      <c r="C75" s="190"/>
      <c r="D75" s="191"/>
      <c r="E75" s="53" t="s">
        <v>195</v>
      </c>
      <c r="F75" s="188"/>
      <c r="G75" s="192">
        <v>42581</v>
      </c>
      <c r="H75" s="47" t="s">
        <v>200</v>
      </c>
      <c r="I75" s="53">
        <v>510</v>
      </c>
      <c r="J75" s="100">
        <v>1315.8</v>
      </c>
    </row>
    <row r="76" spans="1:10" s="136" customFormat="1" ht="12.75" customHeight="1">
      <c r="A76" s="145"/>
      <c r="B76" s="53" t="s">
        <v>227</v>
      </c>
      <c r="C76" s="190"/>
      <c r="D76" s="191"/>
      <c r="E76" s="53" t="s">
        <v>159</v>
      </c>
      <c r="F76" s="188"/>
      <c r="G76" s="192">
        <v>42700</v>
      </c>
      <c r="H76" s="47" t="s">
        <v>90</v>
      </c>
      <c r="I76" s="53">
        <v>50</v>
      </c>
      <c r="J76" s="100">
        <v>2500</v>
      </c>
    </row>
    <row r="77" spans="1:10" s="136" customFormat="1" ht="12.75" customHeight="1">
      <c r="A77" s="145"/>
      <c r="B77" s="53" t="s">
        <v>227</v>
      </c>
      <c r="C77" s="190"/>
      <c r="D77" s="191"/>
      <c r="E77" s="53" t="s">
        <v>218</v>
      </c>
      <c r="F77" s="188"/>
      <c r="G77" s="192">
        <v>42727</v>
      </c>
      <c r="H77" s="47" t="s">
        <v>90</v>
      </c>
      <c r="I77" s="53">
        <v>80</v>
      </c>
      <c r="J77" s="100">
        <v>2400</v>
      </c>
    </row>
    <row r="78" spans="1:10" s="136" customFormat="1" ht="12.75" customHeight="1">
      <c r="A78" s="145"/>
      <c r="B78" s="53" t="s">
        <v>394</v>
      </c>
      <c r="C78" s="190"/>
      <c r="D78" s="191"/>
      <c r="E78" s="53" t="s">
        <v>395</v>
      </c>
      <c r="F78" s="188"/>
      <c r="G78" s="192">
        <v>42734</v>
      </c>
      <c r="H78" s="47" t="s">
        <v>90</v>
      </c>
      <c r="I78" s="53">
        <v>4</v>
      </c>
      <c r="J78" s="100">
        <v>13385.49</v>
      </c>
    </row>
    <row r="79" spans="1:10" s="136" customFormat="1" ht="12.75" customHeight="1">
      <c r="A79" s="145"/>
      <c r="B79" s="53" t="s">
        <v>260</v>
      </c>
      <c r="C79" s="190"/>
      <c r="D79" s="191"/>
      <c r="E79" s="53"/>
      <c r="F79" s="188"/>
      <c r="G79" s="192">
        <v>42734</v>
      </c>
      <c r="H79" s="47"/>
      <c r="I79" s="53"/>
      <c r="J79" s="100">
        <v>1590</v>
      </c>
    </row>
    <row r="80" spans="1:10" s="136" customFormat="1" ht="12.75" customHeight="1">
      <c r="A80" s="145"/>
      <c r="B80" s="53" t="s">
        <v>212</v>
      </c>
      <c r="C80" s="190"/>
      <c r="D80" s="191"/>
      <c r="E80" s="53"/>
      <c r="F80" s="131"/>
      <c r="G80" s="192">
        <v>42734</v>
      </c>
      <c r="H80" s="47"/>
      <c r="I80" s="53"/>
      <c r="J80" s="100">
        <v>991</v>
      </c>
    </row>
    <row r="81" spans="1:10" s="136" customFormat="1" ht="12.75" customHeight="1">
      <c r="A81" s="145"/>
      <c r="B81" s="140" t="s">
        <v>213</v>
      </c>
      <c r="C81" s="190"/>
      <c r="D81" s="191"/>
      <c r="E81" s="87"/>
      <c r="F81" s="131"/>
      <c r="G81" s="217">
        <v>42734</v>
      </c>
      <c r="H81" s="218"/>
      <c r="I81" s="87"/>
      <c r="J81" s="100">
        <v>1212</v>
      </c>
    </row>
    <row r="82" spans="1:11" s="46" customFormat="1" ht="12.75">
      <c r="A82" s="43"/>
      <c r="B82" s="236" t="s">
        <v>46</v>
      </c>
      <c r="C82" s="236"/>
      <c r="D82" s="236"/>
      <c r="E82" s="236"/>
      <c r="F82" s="236"/>
      <c r="G82" s="186"/>
      <c r="H82" s="43"/>
      <c r="I82" s="43"/>
      <c r="J82" s="82">
        <f>SUM(J70:J81)</f>
        <v>137477.18</v>
      </c>
      <c r="K82" s="61"/>
    </row>
    <row r="83" spans="1:11" s="46" customFormat="1" ht="15.75">
      <c r="A83" s="43" t="s">
        <v>47</v>
      </c>
      <c r="B83" s="249" t="s">
        <v>48</v>
      </c>
      <c r="C83" s="249"/>
      <c r="D83" s="249"/>
      <c r="E83" s="249"/>
      <c r="F83" s="249"/>
      <c r="G83" s="181"/>
      <c r="H83" s="43"/>
      <c r="I83" s="43"/>
      <c r="J83" s="43"/>
      <c r="K83" s="61"/>
    </row>
    <row r="84" spans="1:11" ht="12.75">
      <c r="A84" s="47"/>
      <c r="B84" s="232" t="s">
        <v>7</v>
      </c>
      <c r="C84" s="232"/>
      <c r="D84" s="232"/>
      <c r="E84" s="232"/>
      <c r="F84" s="232"/>
      <c r="G84" s="182"/>
      <c r="H84" s="47"/>
      <c r="I84" s="47"/>
      <c r="J84" s="47"/>
      <c r="K84" s="32"/>
    </row>
    <row r="85" spans="1:11" ht="12.75">
      <c r="A85" s="47"/>
      <c r="B85" s="233"/>
      <c r="C85" s="234"/>
      <c r="D85" s="234"/>
      <c r="E85" s="234"/>
      <c r="F85" s="235"/>
      <c r="G85" s="182"/>
      <c r="H85" s="47"/>
      <c r="I85" s="47"/>
      <c r="J85" s="100"/>
      <c r="K85" s="32"/>
    </row>
    <row r="86" spans="1:11" ht="12.75">
      <c r="A86" s="47"/>
      <c r="B86" s="183"/>
      <c r="C86" s="184"/>
      <c r="D86" s="184"/>
      <c r="E86" s="184"/>
      <c r="F86" s="185"/>
      <c r="G86" s="182"/>
      <c r="H86" s="47"/>
      <c r="I86" s="47"/>
      <c r="J86" s="101"/>
      <c r="K86" s="32"/>
    </row>
    <row r="87" spans="1:11" ht="14.25" customHeight="1">
      <c r="A87" s="47"/>
      <c r="B87" s="239"/>
      <c r="C87" s="240"/>
      <c r="D87" s="240"/>
      <c r="E87" s="240"/>
      <c r="F87" s="241"/>
      <c r="G87" s="18"/>
      <c r="H87" s="47"/>
      <c r="I87" s="47"/>
      <c r="J87" s="101"/>
      <c r="K87" s="32"/>
    </row>
    <row r="88" spans="1:11" s="46" customFormat="1" ht="12.75">
      <c r="A88" s="43"/>
      <c r="B88" s="236" t="s">
        <v>46</v>
      </c>
      <c r="C88" s="236"/>
      <c r="D88" s="236"/>
      <c r="E88" s="236"/>
      <c r="F88" s="236"/>
      <c r="G88" s="186"/>
      <c r="H88" s="43"/>
      <c r="I88" s="43"/>
      <c r="J88" s="82">
        <f>J85+J86</f>
        <v>0</v>
      </c>
      <c r="K88" s="61"/>
    </row>
    <row r="89" ht="12.75">
      <c r="K89" s="54"/>
    </row>
    <row r="91" spans="1:8" s="21" customFormat="1" ht="15">
      <c r="A91" s="48"/>
      <c r="B91" s="49" t="s">
        <v>160</v>
      </c>
      <c r="C91" s="49"/>
      <c r="D91" s="49"/>
      <c r="E91" s="49"/>
      <c r="F91" s="49"/>
      <c r="H91" s="21" t="s">
        <v>214</v>
      </c>
    </row>
    <row r="92" spans="1:6" s="21" customFormat="1" ht="15">
      <c r="A92" s="48"/>
      <c r="B92" s="50"/>
      <c r="C92" s="50"/>
      <c r="D92" s="50"/>
      <c r="E92" s="50"/>
      <c r="F92" s="50"/>
    </row>
    <row r="93" spans="1:6" s="21" customFormat="1" ht="15">
      <c r="A93" s="48"/>
      <c r="B93" s="50"/>
      <c r="C93" s="50"/>
      <c r="D93" s="50"/>
      <c r="E93" s="50"/>
      <c r="F93" s="50"/>
    </row>
    <row r="94" spans="1:6" s="49" customFormat="1" ht="15">
      <c r="A94" s="48"/>
      <c r="B94" s="49" t="s">
        <v>45</v>
      </c>
      <c r="C94" s="49" t="s">
        <v>430</v>
      </c>
      <c r="F94" s="49" t="s">
        <v>162</v>
      </c>
    </row>
    <row r="95" spans="1:6" s="49" customFormat="1" ht="18">
      <c r="A95" s="48"/>
      <c r="D95" s="230" t="s">
        <v>49</v>
      </c>
      <c r="E95" s="230"/>
      <c r="F95" s="230"/>
    </row>
    <row r="96" s="49" customFormat="1" ht="15">
      <c r="A96" s="48"/>
    </row>
    <row r="97" s="49" customFormat="1" ht="15">
      <c r="A97" s="48"/>
    </row>
    <row r="98" spans="1:2" s="49" customFormat="1" ht="15">
      <c r="A98" s="48"/>
      <c r="B98" s="49" t="s">
        <v>50</v>
      </c>
    </row>
    <row r="99" spans="1:7" s="49" customFormat="1" ht="18">
      <c r="A99" s="48"/>
      <c r="D99" s="51" t="s">
        <v>51</v>
      </c>
      <c r="E99" s="51"/>
      <c r="G99" s="51"/>
    </row>
    <row r="100" s="49" customFormat="1" ht="15">
      <c r="A100" s="48"/>
    </row>
    <row r="101" s="49" customFormat="1" ht="15">
      <c r="A101" s="48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  <row r="115" s="52" customFormat="1" ht="12.75">
      <c r="A115" s="1"/>
    </row>
  </sheetData>
  <sheetProtection/>
  <mergeCells count="15">
    <mergeCell ref="B84:F84"/>
    <mergeCell ref="B85:F85"/>
    <mergeCell ref="B87:F87"/>
    <mergeCell ref="B88:F88"/>
    <mergeCell ref="D95:F95"/>
    <mergeCell ref="J42:K42"/>
    <mergeCell ref="B66:F66"/>
    <mergeCell ref="E67:F67"/>
    <mergeCell ref="B82:F82"/>
    <mergeCell ref="B83:F83"/>
    <mergeCell ref="E68:F68"/>
    <mergeCell ref="J39:K39"/>
    <mergeCell ref="J40:K40"/>
    <mergeCell ref="J41:K41"/>
    <mergeCell ref="E69:F69"/>
  </mergeCells>
  <hyperlinks>
    <hyperlink ref="K5" r:id="rId1" display="www.jreu-21-kaluga.ru"/>
  </hyperlinks>
  <printOptions/>
  <pageMargins left="0.7086614173228347" right="0.23" top="0.26" bottom="0.25" header="0.2" footer="0.19"/>
  <pageSetup fitToHeight="3" fitToWidth="1" horizontalDpi="600" verticalDpi="600" orientation="landscape" paperSize="9" scale="87" r:id="rId4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55">
      <selection activeCell="B85" sqref="B85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281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108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5281.7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'[41]Лист1'!B10</f>
        <v>5150.5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131.2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467253.24000000005</v>
      </c>
      <c r="G22" s="12">
        <v>472132.87</v>
      </c>
      <c r="H22" s="12">
        <v>464162.9400000001</v>
      </c>
      <c r="I22" s="12">
        <v>7969.929999999964</v>
      </c>
      <c r="J22" s="12">
        <v>-4879.629999999964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20">
        <v>1.41</v>
      </c>
      <c r="E24" s="22">
        <v>0</v>
      </c>
      <c r="F24" s="22">
        <v>87146.34000000001</v>
      </c>
      <c r="G24" s="22">
        <v>88056.42870276468</v>
      </c>
      <c r="H24" s="22">
        <v>84056.04000000001</v>
      </c>
      <c r="I24" s="22">
        <v>4000.3887027646856</v>
      </c>
      <c r="J24" s="22">
        <v>-910.088702764685</v>
      </c>
      <c r="K24" s="65"/>
    </row>
    <row r="25" spans="1:11" ht="30.75" customHeight="1">
      <c r="A25" s="17"/>
      <c r="B25" s="18" t="s">
        <v>138</v>
      </c>
      <c r="C25" s="18" t="s">
        <v>68</v>
      </c>
      <c r="D25" s="22">
        <v>0.32</v>
      </c>
      <c r="E25" s="22">
        <v>0</v>
      </c>
      <c r="F25" s="23">
        <v>19777.920000000002</v>
      </c>
      <c r="G25" s="23">
        <v>19984.465238230132</v>
      </c>
      <c r="H25" s="23">
        <v>19777.920000000002</v>
      </c>
      <c r="I25" s="23">
        <v>206.54523823013005</v>
      </c>
      <c r="J25" s="23">
        <v>-206.54523823013005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6180.600000000001</v>
      </c>
      <c r="G26" s="23">
        <v>6245.145386946916</v>
      </c>
      <c r="H26" s="23">
        <v>6180.600000000001</v>
      </c>
      <c r="I26" s="23">
        <v>64.54538694691473</v>
      </c>
      <c r="J26" s="23">
        <v>-64.54538694691473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4944.4800000000005</v>
      </c>
      <c r="G27" s="23">
        <v>4996.116309557533</v>
      </c>
      <c r="H27" s="23">
        <v>4944.4800000000005</v>
      </c>
      <c r="I27" s="23">
        <v>51.63630955753251</v>
      </c>
      <c r="J27" s="23">
        <v>-51.63630955753251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53153.04</v>
      </c>
      <c r="G28" s="23">
        <v>53708.12907455665</v>
      </c>
      <c r="H28" s="23">
        <v>53153.04</v>
      </c>
      <c r="I28" s="23">
        <v>555.0890745566503</v>
      </c>
      <c r="J28" s="23">
        <v>-555.0890745566503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3090.3000000000006</v>
      </c>
      <c r="G29" s="23">
        <v>3122.572693473458</v>
      </c>
      <c r="H29" s="23">
        <v>0</v>
      </c>
      <c r="I29" s="23">
        <v>3122.572693473458</v>
      </c>
      <c r="J29" s="23">
        <v>-32.272693473457366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161931.72</v>
      </c>
      <c r="G30" s="22">
        <v>163622.80913800918</v>
      </c>
      <c r="H30" s="22">
        <v>161931.72</v>
      </c>
      <c r="I30" s="23">
        <v>1691.089138009178</v>
      </c>
      <c r="J30" s="23">
        <v>-1691.089138009178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147716.34000000005</v>
      </c>
      <c r="G31" s="23">
        <v>149258.97474803132</v>
      </c>
      <c r="H31" s="23">
        <v>147716.34000000005</v>
      </c>
      <c r="I31" s="23">
        <v>1542.6347480312688</v>
      </c>
      <c r="J31" s="23">
        <v>-1542.6347480312688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70458.84000000001</v>
      </c>
      <c r="G32" s="23">
        <v>71194.65741119484</v>
      </c>
      <c r="H32" s="23">
        <v>70458.84000000001</v>
      </c>
      <c r="I32" s="23">
        <v>735.817411194832</v>
      </c>
      <c r="J32" s="23">
        <v>-735.817411194832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184182.12</v>
      </c>
      <c r="G33" s="12">
        <v>190023.2</v>
      </c>
      <c r="H33" s="12">
        <v>184182.12</v>
      </c>
      <c r="I33" s="12">
        <v>5841.080000000016</v>
      </c>
      <c r="J33" s="12">
        <v>-5841.080000000016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3.16</v>
      </c>
      <c r="E34" s="15">
        <v>140943.59</v>
      </c>
      <c r="F34" s="12">
        <v>195306.84</v>
      </c>
      <c r="G34" s="12">
        <v>98865.95999999999</v>
      </c>
      <c r="H34" s="12">
        <v>26152</v>
      </c>
      <c r="I34" s="12">
        <v>221737.03</v>
      </c>
      <c r="J34" s="12">
        <v>96440.88</v>
      </c>
      <c r="K34" s="63"/>
    </row>
    <row r="35" spans="1:11" s="14" customFormat="1" ht="30" customHeight="1">
      <c r="A35" s="24" t="s">
        <v>30</v>
      </c>
      <c r="B35" s="25" t="s">
        <v>187</v>
      </c>
      <c r="C35" s="25"/>
      <c r="D35" s="26"/>
      <c r="E35" s="15">
        <v>104475.26</v>
      </c>
      <c r="F35" s="12">
        <v>171202.58</v>
      </c>
      <c r="G35" s="12">
        <v>261269.88</v>
      </c>
      <c r="H35" s="12"/>
      <c r="I35" s="12">
        <v>365745.14</v>
      </c>
      <c r="J35" s="12">
        <v>-90067.30000000002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>
        <v>0</v>
      </c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8079.48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559594.63</v>
      </c>
      <c r="F41" s="23">
        <v>566816.03</v>
      </c>
      <c r="G41" s="23">
        <v>559594.63</v>
      </c>
      <c r="H41" s="23">
        <v>7221.400000000023</v>
      </c>
      <c r="I41" s="23">
        <v>-7221.400000000023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1914.46</v>
      </c>
      <c r="E42" s="23">
        <v>1818296.71</v>
      </c>
      <c r="F42" s="23">
        <v>1798702.4</v>
      </c>
      <c r="G42" s="23">
        <v>1818296.71</v>
      </c>
      <c r="H42" s="23">
        <v>-19594.310000000056</v>
      </c>
      <c r="I42" s="23">
        <v>19594.310000000056</v>
      </c>
      <c r="J42" s="229" t="s">
        <v>95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ht="12.75">
      <c r="L57" s="76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79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91" t="s">
        <v>44</v>
      </c>
      <c r="C63" s="81"/>
      <c r="D63" s="81"/>
      <c r="E63" s="219"/>
      <c r="F63" s="220"/>
      <c r="G63" s="44"/>
      <c r="H63" s="43"/>
      <c r="I63" s="43"/>
      <c r="J63" s="45"/>
    </row>
    <row r="64" spans="1:10" ht="12.75">
      <c r="A64" s="47"/>
      <c r="B64" s="160" t="s">
        <v>7</v>
      </c>
      <c r="C64" s="161"/>
      <c r="D64" s="161"/>
      <c r="E64" s="239"/>
      <c r="F64" s="241"/>
      <c r="G64" s="178"/>
      <c r="H64" s="47"/>
      <c r="I64" s="47"/>
      <c r="J64" s="23"/>
    </row>
    <row r="65" spans="1:10" ht="12.75" customHeight="1">
      <c r="A65" s="47"/>
      <c r="B65" s="53" t="s">
        <v>217</v>
      </c>
      <c r="C65" s="190"/>
      <c r="D65" s="191"/>
      <c r="E65" s="53" t="s">
        <v>218</v>
      </c>
      <c r="F65" s="159"/>
      <c r="G65" s="192">
        <v>42397</v>
      </c>
      <c r="H65" s="47" t="s">
        <v>200</v>
      </c>
      <c r="I65" s="53">
        <v>85</v>
      </c>
      <c r="J65" s="100">
        <v>2500</v>
      </c>
    </row>
    <row r="66" spans="1:10" ht="12.75" customHeight="1">
      <c r="A66" s="47"/>
      <c r="B66" s="53" t="s">
        <v>217</v>
      </c>
      <c r="C66" s="190"/>
      <c r="D66" s="191"/>
      <c r="E66" s="53" t="s">
        <v>218</v>
      </c>
      <c r="F66" s="191"/>
      <c r="G66" s="192">
        <v>42390</v>
      </c>
      <c r="H66" s="47" t="s">
        <v>200</v>
      </c>
      <c r="I66" s="53">
        <v>85</v>
      </c>
      <c r="J66" s="100">
        <v>2500</v>
      </c>
    </row>
    <row r="67" spans="1:10" ht="12.75" customHeight="1">
      <c r="A67" s="47"/>
      <c r="B67" s="53" t="s">
        <v>285</v>
      </c>
      <c r="C67" s="190"/>
      <c r="D67" s="191"/>
      <c r="E67" s="53" t="s">
        <v>159</v>
      </c>
      <c r="F67" s="131"/>
      <c r="G67" s="192">
        <v>42450</v>
      </c>
      <c r="H67" s="47" t="s">
        <v>200</v>
      </c>
      <c r="I67" s="53">
        <v>100</v>
      </c>
      <c r="J67" s="100">
        <v>3500</v>
      </c>
    </row>
    <row r="68" spans="1:10" ht="12.75" customHeight="1">
      <c r="A68" s="47"/>
      <c r="B68" s="53" t="s">
        <v>199</v>
      </c>
      <c r="C68" s="193"/>
      <c r="D68" s="194"/>
      <c r="E68" s="53" t="s">
        <v>195</v>
      </c>
      <c r="F68" s="191"/>
      <c r="G68" s="192">
        <v>42520</v>
      </c>
      <c r="H68" s="47" t="s">
        <v>200</v>
      </c>
      <c r="I68" s="53">
        <v>500</v>
      </c>
      <c r="J68" s="100">
        <v>1290</v>
      </c>
    </row>
    <row r="69" spans="1:10" ht="12.75" customHeight="1">
      <c r="A69" s="47"/>
      <c r="B69" s="53" t="s">
        <v>396</v>
      </c>
      <c r="C69" s="86"/>
      <c r="D69" s="131"/>
      <c r="E69" s="53" t="s">
        <v>195</v>
      </c>
      <c r="F69" s="172"/>
      <c r="G69" s="192">
        <v>42600</v>
      </c>
      <c r="H69" s="47" t="s">
        <v>53</v>
      </c>
      <c r="I69" s="53">
        <v>1</v>
      </c>
      <c r="J69" s="100">
        <v>2494</v>
      </c>
    </row>
    <row r="70" spans="1:10" ht="12.75" customHeight="1">
      <c r="A70" s="47"/>
      <c r="B70" s="53" t="s">
        <v>199</v>
      </c>
      <c r="C70" s="193"/>
      <c r="D70" s="194"/>
      <c r="E70" s="53" t="s">
        <v>195</v>
      </c>
      <c r="F70" s="131"/>
      <c r="G70" s="192">
        <v>42590</v>
      </c>
      <c r="H70" s="47" t="s">
        <v>200</v>
      </c>
      <c r="I70" s="53">
        <v>500</v>
      </c>
      <c r="J70" s="100">
        <v>1290</v>
      </c>
    </row>
    <row r="71" spans="1:10" ht="12.75" customHeight="1">
      <c r="A71" s="47"/>
      <c r="B71" s="53" t="s">
        <v>227</v>
      </c>
      <c r="C71" s="86"/>
      <c r="D71" s="131"/>
      <c r="E71" s="53" t="s">
        <v>159</v>
      </c>
      <c r="F71" s="133"/>
      <c r="G71" s="192">
        <v>42690</v>
      </c>
      <c r="H71" s="47" t="s">
        <v>90</v>
      </c>
      <c r="I71" s="53">
        <v>40</v>
      </c>
      <c r="J71" s="100">
        <v>1200</v>
      </c>
    </row>
    <row r="72" spans="1:10" ht="12.75" customHeight="1">
      <c r="A72" s="47"/>
      <c r="B72" s="53" t="s">
        <v>227</v>
      </c>
      <c r="C72" s="190"/>
      <c r="D72" s="191"/>
      <c r="E72" s="53" t="s">
        <v>159</v>
      </c>
      <c r="F72" s="131"/>
      <c r="G72" s="192">
        <v>42681</v>
      </c>
      <c r="H72" s="101" t="s">
        <v>90</v>
      </c>
      <c r="I72" s="53">
        <v>40</v>
      </c>
      <c r="J72" s="100">
        <v>1400</v>
      </c>
    </row>
    <row r="73" spans="1:10" ht="12.75" customHeight="1">
      <c r="A73" s="47"/>
      <c r="B73" s="53" t="s">
        <v>227</v>
      </c>
      <c r="C73" s="193"/>
      <c r="D73" s="194"/>
      <c r="E73" s="53" t="s">
        <v>218</v>
      </c>
      <c r="F73" s="194"/>
      <c r="G73" s="192">
        <v>42734</v>
      </c>
      <c r="H73" s="47" t="s">
        <v>90</v>
      </c>
      <c r="I73" s="53">
        <v>40</v>
      </c>
      <c r="J73" s="100">
        <v>1200</v>
      </c>
    </row>
    <row r="74" spans="1:10" ht="12.75" customHeight="1">
      <c r="A74" s="47"/>
      <c r="B74" s="53" t="s">
        <v>260</v>
      </c>
      <c r="C74" s="158"/>
      <c r="D74" s="158"/>
      <c r="E74" s="53"/>
      <c r="F74" s="156"/>
      <c r="G74" s="192">
        <v>42734</v>
      </c>
      <c r="H74" s="47"/>
      <c r="I74" s="53"/>
      <c r="J74" s="100">
        <v>2980</v>
      </c>
    </row>
    <row r="75" spans="1:10" ht="12.75" customHeight="1">
      <c r="A75" s="47"/>
      <c r="B75" s="53" t="s">
        <v>212</v>
      </c>
      <c r="C75" s="158"/>
      <c r="D75" s="158"/>
      <c r="E75" s="53"/>
      <c r="F75" s="156"/>
      <c r="G75" s="192">
        <v>42734</v>
      </c>
      <c r="H75" s="47"/>
      <c r="I75" s="53"/>
      <c r="J75" s="100">
        <v>2760</v>
      </c>
    </row>
    <row r="76" spans="1:10" ht="12.75" customHeight="1">
      <c r="A76" s="47"/>
      <c r="B76" s="53" t="s">
        <v>213</v>
      </c>
      <c r="C76" s="158"/>
      <c r="D76" s="158"/>
      <c r="E76" s="53"/>
      <c r="F76" s="156"/>
      <c r="G76" s="192">
        <v>42734</v>
      </c>
      <c r="H76" s="47"/>
      <c r="I76" s="53"/>
      <c r="J76" s="100">
        <v>3038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SUM(J65:J76)</f>
        <v>26152</v>
      </c>
      <c r="K77" s="61"/>
    </row>
    <row r="78" spans="1:11" s="46" customFormat="1" ht="15.75">
      <c r="A78" s="43" t="s">
        <v>47</v>
      </c>
      <c r="B78" s="249" t="s">
        <v>187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1" ht="12.75">
      <c r="A80" s="47"/>
      <c r="B80" s="157"/>
      <c r="C80" s="158"/>
      <c r="D80" s="158"/>
      <c r="E80" s="157"/>
      <c r="F80" s="159"/>
      <c r="G80" s="195"/>
      <c r="H80" s="47"/>
      <c r="I80" s="215"/>
      <c r="J80" s="23"/>
      <c r="K80" s="32"/>
    </row>
    <row r="81" spans="1:11" ht="12.75">
      <c r="A81" s="47"/>
      <c r="B81" s="170"/>
      <c r="C81" s="171"/>
      <c r="D81" s="171"/>
      <c r="E81" s="171"/>
      <c r="F81" s="172"/>
      <c r="G81" s="169"/>
      <c r="H81" s="47"/>
      <c r="I81" s="47"/>
      <c r="J81" s="101"/>
      <c r="K81" s="32"/>
    </row>
    <row r="82" spans="1:11" ht="14.25" customHeight="1">
      <c r="A82" s="47"/>
      <c r="B82" s="239"/>
      <c r="C82" s="240"/>
      <c r="D82" s="240"/>
      <c r="E82" s="240"/>
      <c r="F82" s="241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0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4">
    <mergeCell ref="D90:F90"/>
    <mergeCell ref="J39:K39"/>
    <mergeCell ref="J40:K40"/>
    <mergeCell ref="J41:K41"/>
    <mergeCell ref="J42:K42"/>
    <mergeCell ref="B61:F61"/>
    <mergeCell ref="B79:F79"/>
    <mergeCell ref="B82:F82"/>
    <mergeCell ref="B83:F83"/>
    <mergeCell ref="E62:F62"/>
    <mergeCell ref="E63:F63"/>
    <mergeCell ref="E64:F64"/>
    <mergeCell ref="B77:F77"/>
    <mergeCell ref="B78:F78"/>
  </mergeCells>
  <hyperlinks>
    <hyperlink ref="K5" r:id="rId1" display="www.jreu-21-kaluga.ru"/>
  </hyperlinks>
  <printOptions/>
  <pageMargins left="0.7086614173228347" right="0.2" top="0.27" bottom="0.31" header="0.2" footer="0.21"/>
  <pageSetup fitToHeight="3" fitToWidth="1" horizontalDpi="600" verticalDpi="600" orientation="landscape" paperSize="9" scale="91"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109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4560.9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'[42]Лист1'!B10</f>
        <v>4560.9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413896.31799999997</v>
      </c>
      <c r="G22" s="12">
        <v>420395.98</v>
      </c>
      <c r="H22" s="12">
        <v>411159.77799999993</v>
      </c>
      <c r="I22" s="12">
        <v>9236.20312788658</v>
      </c>
      <c r="J22" s="12">
        <v>-6499.66312788658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76863.41799999998</v>
      </c>
      <c r="G24" s="22">
        <v>78070.45033017092</v>
      </c>
      <c r="H24" s="22">
        <v>74126.87799999998</v>
      </c>
      <c r="I24" s="22">
        <v>3943.5723301709468</v>
      </c>
      <c r="J24" s="22">
        <v>-1207.0323301709464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17513.855999999996</v>
      </c>
      <c r="G25" s="23">
        <v>17788.88657980011</v>
      </c>
      <c r="H25" s="23">
        <v>17513.855999999996</v>
      </c>
      <c r="I25" s="23">
        <v>275.0305798001136</v>
      </c>
      <c r="J25" s="23">
        <v>-275.0305798001136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5473.080000000001</v>
      </c>
      <c r="G26" s="23">
        <v>5559.027056187537</v>
      </c>
      <c r="H26" s="23">
        <v>5473.080000000001</v>
      </c>
      <c r="I26" s="23">
        <v>85.94705618753596</v>
      </c>
      <c r="J26" s="23">
        <v>-85.94705618753596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4378.463999999999</v>
      </c>
      <c r="G27" s="23">
        <v>4447.221644950027</v>
      </c>
      <c r="H27" s="23">
        <v>4378.463999999999</v>
      </c>
      <c r="I27" s="23">
        <v>68.7576449500284</v>
      </c>
      <c r="J27" s="23">
        <v>-68.7576449500284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46761.47799999998</v>
      </c>
      <c r="G28" s="23">
        <v>47495.80152113948</v>
      </c>
      <c r="H28" s="23">
        <v>46761.47799999998</v>
      </c>
      <c r="I28" s="23">
        <v>734.3235211395004</v>
      </c>
      <c r="J28" s="23">
        <v>-734.3235211395004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2736.5400000000004</v>
      </c>
      <c r="G29" s="23">
        <v>2779.5135280937684</v>
      </c>
      <c r="H29" s="23">
        <v>0</v>
      </c>
      <c r="I29" s="23">
        <v>2779.5135280937684</v>
      </c>
      <c r="J29" s="23">
        <v>-42.97352809376798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36.54</v>
      </c>
      <c r="E30" s="22">
        <v>0</v>
      </c>
      <c r="F30" s="23">
        <v>438.4800000000001</v>
      </c>
      <c r="G30" s="23">
        <v>445.36571429562713</v>
      </c>
      <c r="H30" s="23">
        <v>438.4800000000001</v>
      </c>
      <c r="I30" s="23">
        <v>6.885714295627054</v>
      </c>
      <c r="J30" s="23">
        <v>-6.885714295627054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143394.696</v>
      </c>
      <c r="G31" s="22">
        <v>145646.51</v>
      </c>
      <c r="H31" s="22">
        <v>143394.696</v>
      </c>
      <c r="I31" s="23">
        <v>2251.814000000013</v>
      </c>
      <c r="J31" s="23">
        <v>-2251.814000000013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130806.61200000002</v>
      </c>
      <c r="G32" s="23">
        <v>132860.74664288212</v>
      </c>
      <c r="H32" s="23">
        <v>130806.61200000002</v>
      </c>
      <c r="I32" s="23">
        <v>2054.134642882098</v>
      </c>
      <c r="J32" s="23">
        <v>-2054.134642882098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62393.111999999994</v>
      </c>
      <c r="G33" s="23">
        <v>63372.90844053789</v>
      </c>
      <c r="H33" s="23">
        <v>62393.111999999994</v>
      </c>
      <c r="I33" s="23">
        <v>979.7964405378953</v>
      </c>
      <c r="J33" s="23">
        <v>-979.7964405378953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163098</v>
      </c>
      <c r="G34" s="12">
        <v>166313.76</v>
      </c>
      <c r="H34" s="12">
        <v>163098</v>
      </c>
      <c r="I34" s="12">
        <v>3215.7600000000093</v>
      </c>
      <c r="J34" s="12">
        <v>-3215.7600000000093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-68196.66</v>
      </c>
      <c r="F35" s="12">
        <v>90189.96</v>
      </c>
      <c r="G35" s="12">
        <v>92117.76</v>
      </c>
      <c r="H35" s="12">
        <v>111880.47</v>
      </c>
      <c r="I35" s="12">
        <v>-72689.18000000001</v>
      </c>
      <c r="J35" s="12">
        <v>-1927.7999999999884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15270.19</v>
      </c>
      <c r="J37" s="98" t="s">
        <v>36</v>
      </c>
      <c r="K37" s="99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518947.73</v>
      </c>
      <c r="F41" s="23">
        <v>529487.09</v>
      </c>
      <c r="G41" s="23">
        <v>518947.73</v>
      </c>
      <c r="H41" s="23">
        <v>10539.359999999986</v>
      </c>
      <c r="I41" s="23">
        <v>-10539.359999999986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1320.25</v>
      </c>
      <c r="E42" s="23">
        <v>1080512.79</v>
      </c>
      <c r="F42" s="23">
        <v>1081286.11</v>
      </c>
      <c r="G42" s="23">
        <v>1080512.79</v>
      </c>
      <c r="H42" s="23">
        <v>773.3200000000652</v>
      </c>
      <c r="I42" s="23">
        <v>-773.3200000000652</v>
      </c>
      <c r="J42" s="229" t="s">
        <v>87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7"/>
      <c r="G52" s="137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7"/>
      <c r="G53" s="137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7"/>
      <c r="G54" s="137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ht="12.75">
      <c r="L57" s="76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79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91" t="s">
        <v>44</v>
      </c>
      <c r="C63" s="81"/>
      <c r="D63" s="81"/>
      <c r="E63" s="219"/>
      <c r="F63" s="220"/>
      <c r="G63" s="44"/>
      <c r="H63" s="43"/>
      <c r="I63" s="43"/>
      <c r="J63" s="45"/>
    </row>
    <row r="64" spans="1:10" ht="12.75">
      <c r="A64" s="47"/>
      <c r="B64" s="160" t="s">
        <v>7</v>
      </c>
      <c r="C64" s="161"/>
      <c r="D64" s="161"/>
      <c r="E64" s="239"/>
      <c r="F64" s="241"/>
      <c r="G64" s="178"/>
      <c r="H64" s="47"/>
      <c r="I64" s="47"/>
      <c r="J64" s="23"/>
    </row>
    <row r="65" spans="1:10" ht="12.75" customHeight="1">
      <c r="A65" s="47"/>
      <c r="B65" s="53" t="s">
        <v>199</v>
      </c>
      <c r="C65" s="190"/>
      <c r="D65" s="191"/>
      <c r="E65" s="53" t="s">
        <v>195</v>
      </c>
      <c r="F65" s="159"/>
      <c r="G65" s="192">
        <v>42520</v>
      </c>
      <c r="H65" s="47"/>
      <c r="I65" s="53"/>
      <c r="J65" s="100">
        <v>2145.91</v>
      </c>
    </row>
    <row r="66" spans="1:10" ht="12.75" customHeight="1">
      <c r="A66" s="47"/>
      <c r="B66" s="53" t="s">
        <v>199</v>
      </c>
      <c r="C66" s="190"/>
      <c r="D66" s="191"/>
      <c r="E66" s="53" t="s">
        <v>195</v>
      </c>
      <c r="F66" s="159"/>
      <c r="G66" s="192">
        <v>42565</v>
      </c>
      <c r="H66" s="47" t="s">
        <v>200</v>
      </c>
      <c r="I66" s="53">
        <v>831.75</v>
      </c>
      <c r="J66" s="100">
        <v>2145.91</v>
      </c>
    </row>
    <row r="67" spans="1:10" ht="12.75" customHeight="1">
      <c r="A67" s="47"/>
      <c r="B67" s="53" t="s">
        <v>397</v>
      </c>
      <c r="C67" s="190"/>
      <c r="D67" s="191"/>
      <c r="E67" s="53" t="s">
        <v>159</v>
      </c>
      <c r="F67" s="159"/>
      <c r="G67" s="192">
        <v>42562</v>
      </c>
      <c r="H67" s="47"/>
      <c r="I67" s="53"/>
      <c r="J67" s="100">
        <v>7000</v>
      </c>
    </row>
    <row r="68" spans="1:10" ht="12.75" customHeight="1">
      <c r="A68" s="47"/>
      <c r="B68" s="53" t="s">
        <v>283</v>
      </c>
      <c r="C68" s="190"/>
      <c r="D68" s="191"/>
      <c r="E68" s="53" t="s">
        <v>398</v>
      </c>
      <c r="F68" s="159"/>
      <c r="G68" s="192">
        <v>42591</v>
      </c>
      <c r="H68" s="47"/>
      <c r="I68" s="53"/>
      <c r="J68" s="100">
        <v>13000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59"/>
      <c r="G69" s="192">
        <v>42627</v>
      </c>
      <c r="H69" s="47" t="s">
        <v>200</v>
      </c>
      <c r="I69" s="53">
        <v>831.75</v>
      </c>
      <c r="J69" s="100">
        <v>2145.91</v>
      </c>
    </row>
    <row r="70" spans="1:10" ht="12.75" customHeight="1">
      <c r="A70" s="47"/>
      <c r="B70" s="53" t="s">
        <v>312</v>
      </c>
      <c r="C70" s="190"/>
      <c r="D70" s="191"/>
      <c r="E70" s="53" t="s">
        <v>195</v>
      </c>
      <c r="F70" s="159"/>
      <c r="G70" s="192">
        <v>42647</v>
      </c>
      <c r="H70" s="47" t="s">
        <v>53</v>
      </c>
      <c r="I70" s="53">
        <v>1</v>
      </c>
      <c r="J70" s="100">
        <v>2465.53</v>
      </c>
    </row>
    <row r="71" spans="1:10" ht="12.75" customHeight="1">
      <c r="A71" s="47"/>
      <c r="B71" s="53" t="s">
        <v>227</v>
      </c>
      <c r="C71" s="190"/>
      <c r="D71" s="191"/>
      <c r="E71" s="53" t="s">
        <v>159</v>
      </c>
      <c r="F71" s="159"/>
      <c r="G71" s="192">
        <v>42690</v>
      </c>
      <c r="H71" s="47" t="s">
        <v>90</v>
      </c>
      <c r="I71" s="53">
        <v>100</v>
      </c>
      <c r="J71" s="100">
        <v>3000</v>
      </c>
    </row>
    <row r="72" spans="1:10" ht="12.75" customHeight="1">
      <c r="A72" s="47"/>
      <c r="B72" s="53" t="s">
        <v>227</v>
      </c>
      <c r="C72" s="190"/>
      <c r="D72" s="191"/>
      <c r="E72" s="53" t="s">
        <v>159</v>
      </c>
      <c r="F72" s="159"/>
      <c r="G72" s="192">
        <v>42677</v>
      </c>
      <c r="H72" s="47" t="s">
        <v>90</v>
      </c>
      <c r="I72" s="53">
        <v>100</v>
      </c>
      <c r="J72" s="100">
        <v>3500</v>
      </c>
    </row>
    <row r="73" spans="1:10" ht="12.75" customHeight="1">
      <c r="A73" s="47"/>
      <c r="B73" s="53" t="s">
        <v>399</v>
      </c>
      <c r="C73" s="190"/>
      <c r="D73" s="191"/>
      <c r="E73" s="53" t="s">
        <v>400</v>
      </c>
      <c r="F73" s="194"/>
      <c r="G73" s="192">
        <v>42734</v>
      </c>
      <c r="H73" s="47"/>
      <c r="I73" s="53"/>
      <c r="J73" s="100">
        <v>56828.21</v>
      </c>
    </row>
    <row r="74" spans="1:10" ht="12.75" customHeight="1">
      <c r="A74" s="47"/>
      <c r="B74" s="53" t="s">
        <v>227</v>
      </c>
      <c r="C74" s="190"/>
      <c r="D74" s="191"/>
      <c r="E74" s="53" t="s">
        <v>218</v>
      </c>
      <c r="F74" s="131"/>
      <c r="G74" s="192">
        <v>42734</v>
      </c>
      <c r="H74" s="47" t="s">
        <v>90</v>
      </c>
      <c r="I74" s="53">
        <v>120</v>
      </c>
      <c r="J74" s="100">
        <v>4200</v>
      </c>
    </row>
    <row r="75" spans="1:10" ht="12.75" customHeight="1">
      <c r="A75" s="47"/>
      <c r="B75" s="53" t="s">
        <v>227</v>
      </c>
      <c r="C75" s="86"/>
      <c r="D75" s="131"/>
      <c r="E75" s="53" t="s">
        <v>218</v>
      </c>
      <c r="F75" s="133"/>
      <c r="G75" s="192">
        <v>42710</v>
      </c>
      <c r="H75" s="47" t="s">
        <v>90</v>
      </c>
      <c r="I75" s="53">
        <v>120</v>
      </c>
      <c r="J75" s="100">
        <v>4200</v>
      </c>
    </row>
    <row r="76" spans="1:10" ht="12.75" customHeight="1">
      <c r="A76" s="47"/>
      <c r="B76" s="53" t="s">
        <v>401</v>
      </c>
      <c r="C76" s="86"/>
      <c r="D76" s="131"/>
      <c r="E76" s="53" t="s">
        <v>91</v>
      </c>
      <c r="F76" s="131"/>
      <c r="G76" s="192">
        <v>42734</v>
      </c>
      <c r="H76" s="47" t="s">
        <v>90</v>
      </c>
      <c r="I76" s="53">
        <v>25</v>
      </c>
      <c r="J76" s="100">
        <v>1200</v>
      </c>
    </row>
    <row r="77" spans="1:10" ht="12.75" customHeight="1">
      <c r="A77" s="47"/>
      <c r="B77" s="53" t="s">
        <v>260</v>
      </c>
      <c r="C77" s="193"/>
      <c r="D77" s="194"/>
      <c r="E77" s="53"/>
      <c r="F77" s="131"/>
      <c r="G77" s="192">
        <v>42734</v>
      </c>
      <c r="H77" s="47"/>
      <c r="I77" s="53"/>
      <c r="J77" s="100">
        <v>2556</v>
      </c>
    </row>
    <row r="78" spans="1:10" ht="12.75" customHeight="1">
      <c r="A78" s="47"/>
      <c r="B78" s="53" t="s">
        <v>212</v>
      </c>
      <c r="C78" s="193"/>
      <c r="D78" s="194"/>
      <c r="E78" s="53"/>
      <c r="F78" s="131"/>
      <c r="G78" s="192">
        <v>42734</v>
      </c>
      <c r="H78" s="47"/>
      <c r="I78" s="53"/>
      <c r="J78" s="100">
        <v>961</v>
      </c>
    </row>
    <row r="79" spans="1:10" ht="12.75" customHeight="1">
      <c r="A79" s="47"/>
      <c r="B79" s="53" t="s">
        <v>213</v>
      </c>
      <c r="C79" s="190"/>
      <c r="D79" s="191"/>
      <c r="E79" s="53"/>
      <c r="F79" s="131"/>
      <c r="G79" s="192">
        <v>42734</v>
      </c>
      <c r="H79" s="47"/>
      <c r="I79" s="53"/>
      <c r="J79" s="100">
        <v>6532</v>
      </c>
    </row>
    <row r="80" spans="1:11" s="46" customFormat="1" ht="12.75">
      <c r="A80" s="43"/>
      <c r="B80" s="236" t="s">
        <v>46</v>
      </c>
      <c r="C80" s="236"/>
      <c r="D80" s="236"/>
      <c r="E80" s="236"/>
      <c r="F80" s="236"/>
      <c r="G80" s="166"/>
      <c r="H80" s="43"/>
      <c r="I80" s="43"/>
      <c r="J80" s="82">
        <f>SUM(J65:J79)</f>
        <v>111880.47</v>
      </c>
      <c r="K80" s="61"/>
    </row>
    <row r="81" spans="1:11" s="46" customFormat="1" ht="15.75">
      <c r="A81" s="43" t="s">
        <v>47</v>
      </c>
      <c r="B81" s="249" t="s">
        <v>48</v>
      </c>
      <c r="C81" s="249"/>
      <c r="D81" s="249"/>
      <c r="E81" s="249"/>
      <c r="F81" s="249"/>
      <c r="G81" s="168"/>
      <c r="H81" s="43"/>
      <c r="I81" s="43"/>
      <c r="J81" s="43"/>
      <c r="K81" s="61"/>
    </row>
    <row r="82" spans="1:11" ht="12.75">
      <c r="A82" s="47"/>
      <c r="B82" s="232" t="s">
        <v>7</v>
      </c>
      <c r="C82" s="232"/>
      <c r="D82" s="232"/>
      <c r="E82" s="232"/>
      <c r="F82" s="232"/>
      <c r="G82" s="169"/>
      <c r="H82" s="47"/>
      <c r="I82" s="47"/>
      <c r="J82" s="47"/>
      <c r="K82" s="32"/>
    </row>
    <row r="83" spans="1:11" ht="12.75">
      <c r="A83" s="47"/>
      <c r="B83" s="233"/>
      <c r="C83" s="234"/>
      <c r="D83" s="234"/>
      <c r="E83" s="234"/>
      <c r="F83" s="235"/>
      <c r="G83" s="169"/>
      <c r="H83" s="47"/>
      <c r="I83" s="47"/>
      <c r="J83" s="100"/>
      <c r="K83" s="32"/>
    </row>
    <row r="84" spans="1:11" ht="12.75">
      <c r="A84" s="47"/>
      <c r="B84" s="170"/>
      <c r="C84" s="171"/>
      <c r="D84" s="171"/>
      <c r="E84" s="171"/>
      <c r="F84" s="172"/>
      <c r="G84" s="169"/>
      <c r="H84" s="47"/>
      <c r="I84" s="47"/>
      <c r="J84" s="101"/>
      <c r="K84" s="32"/>
    </row>
    <row r="85" spans="1:11" ht="14.25" customHeight="1">
      <c r="A85" s="47"/>
      <c r="B85" s="239"/>
      <c r="C85" s="240"/>
      <c r="D85" s="240"/>
      <c r="E85" s="240"/>
      <c r="F85" s="241"/>
      <c r="G85" s="18"/>
      <c r="H85" s="47"/>
      <c r="I85" s="47"/>
      <c r="J85" s="101"/>
      <c r="K85" s="32"/>
    </row>
    <row r="86" spans="1:11" s="46" customFormat="1" ht="12.75">
      <c r="A86" s="43"/>
      <c r="B86" s="236" t="s">
        <v>46</v>
      </c>
      <c r="C86" s="236"/>
      <c r="D86" s="236"/>
      <c r="E86" s="236"/>
      <c r="F86" s="236"/>
      <c r="G86" s="166"/>
      <c r="H86" s="43"/>
      <c r="I86" s="43"/>
      <c r="J86" s="82">
        <f>J83+J84</f>
        <v>0</v>
      </c>
      <c r="K86" s="61"/>
    </row>
    <row r="87" ht="12.75">
      <c r="K87" s="54"/>
    </row>
    <row r="89" spans="1:8" s="21" customFormat="1" ht="15">
      <c r="A89" s="48"/>
      <c r="B89" s="49" t="s">
        <v>160</v>
      </c>
      <c r="C89" s="49"/>
      <c r="D89" s="49"/>
      <c r="E89" s="49"/>
      <c r="F89" s="49"/>
      <c r="H89" s="196" t="s">
        <v>214</v>
      </c>
    </row>
    <row r="90" spans="1:6" s="21" customFormat="1" ht="15">
      <c r="A90" s="48"/>
      <c r="B90" s="50"/>
      <c r="C90" s="50"/>
      <c r="D90" s="50"/>
      <c r="E90" s="50"/>
      <c r="F90" s="50"/>
    </row>
    <row r="91" spans="1:6" s="21" customFormat="1" ht="15">
      <c r="A91" s="48"/>
      <c r="B91" s="50"/>
      <c r="C91" s="50"/>
      <c r="D91" s="50"/>
      <c r="E91" s="50"/>
      <c r="F91" s="50"/>
    </row>
    <row r="92" spans="1:6" s="49" customFormat="1" ht="15">
      <c r="A92" s="48"/>
      <c r="B92" s="49" t="s">
        <v>45</v>
      </c>
      <c r="D92" s="49" t="s">
        <v>161</v>
      </c>
      <c r="F92" s="49" t="s">
        <v>162</v>
      </c>
    </row>
    <row r="93" spans="1:6" s="49" customFormat="1" ht="18">
      <c r="A93" s="48"/>
      <c r="D93" s="230" t="s">
        <v>49</v>
      </c>
      <c r="E93" s="230"/>
      <c r="F93" s="230"/>
    </row>
    <row r="94" s="49" customFormat="1" ht="15">
      <c r="A94" s="48"/>
    </row>
    <row r="95" s="49" customFormat="1" ht="15">
      <c r="A95" s="48"/>
    </row>
    <row r="96" spans="1:2" s="49" customFormat="1" ht="15">
      <c r="A96" s="48"/>
      <c r="B96" s="49" t="s">
        <v>50</v>
      </c>
    </row>
    <row r="97" spans="1:7" s="49" customFormat="1" ht="18">
      <c r="A97" s="48"/>
      <c r="D97" s="51" t="s">
        <v>51</v>
      </c>
      <c r="E97" s="51"/>
      <c r="G97" s="51"/>
    </row>
    <row r="98" s="49" customFormat="1" ht="15">
      <c r="A98" s="48"/>
    </row>
    <row r="99" s="49" customFormat="1" ht="15">
      <c r="A99" s="48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</sheetData>
  <sheetProtection/>
  <mergeCells count="15">
    <mergeCell ref="E64:F64"/>
    <mergeCell ref="E62:F62"/>
    <mergeCell ref="D93:F93"/>
    <mergeCell ref="B80:F80"/>
    <mergeCell ref="B81:F81"/>
    <mergeCell ref="B82:F82"/>
    <mergeCell ref="B83:F83"/>
    <mergeCell ref="B85:F85"/>
    <mergeCell ref="B86:F86"/>
    <mergeCell ref="J39:K39"/>
    <mergeCell ref="J40:K40"/>
    <mergeCell ref="J41:K41"/>
    <mergeCell ref="J42:K42"/>
    <mergeCell ref="B61:F61"/>
    <mergeCell ref="E63:F63"/>
  </mergeCells>
  <hyperlinks>
    <hyperlink ref="K5" r:id="rId1" display="www.jreu-21-kaluga.ru"/>
  </hyperlinks>
  <printOptions/>
  <pageMargins left="0.7086614173228347" right="0.2" top="0.26" bottom="0.3" header="0.2" footer="0.19"/>
  <pageSetup fitToHeight="3" fitToWidth="1" horizontalDpi="600" verticalDpi="600" orientation="landscape" paperSize="9" scale="91"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58">
      <selection activeCell="A1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281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110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4452.8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'[43]Лист1'!B10</f>
        <v>4452.8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403873.206</v>
      </c>
      <c r="G22" s="12">
        <v>407723.55</v>
      </c>
      <c r="H22" s="12">
        <v>410449.526</v>
      </c>
      <c r="I22" s="12">
        <v>-2725.9766845253644</v>
      </c>
      <c r="J22" s="12">
        <v>-3850.343315474636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75256.56600000002</v>
      </c>
      <c r="G24" s="22">
        <v>75974.02797334695</v>
      </c>
      <c r="H24" s="22">
        <v>81832.88600000001</v>
      </c>
      <c r="I24" s="22">
        <v>-5858.85802665308</v>
      </c>
      <c r="J24" s="22">
        <v>-717.4619733469203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17098.752000000004</v>
      </c>
      <c r="G25" s="23">
        <v>17261.763747728295</v>
      </c>
      <c r="H25" s="23">
        <v>17098.752000000004</v>
      </c>
      <c r="I25" s="23">
        <v>163.01174772829108</v>
      </c>
      <c r="J25" s="23">
        <v>-163.01174772829108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5343.360000000001</v>
      </c>
      <c r="G26" s="23">
        <v>5394.301171165092</v>
      </c>
      <c r="H26" s="23">
        <v>5343.360000000001</v>
      </c>
      <c r="I26" s="23">
        <v>50.941171165090964</v>
      </c>
      <c r="J26" s="23">
        <v>-50.941171165090964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4274.688000000001</v>
      </c>
      <c r="G27" s="23">
        <v>4315.440936932074</v>
      </c>
      <c r="H27" s="23">
        <v>4274.688000000001</v>
      </c>
      <c r="I27" s="23">
        <v>40.75293693207277</v>
      </c>
      <c r="J27" s="23">
        <v>-40.75293693207277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45868.08600000001</v>
      </c>
      <c r="G28" s="23">
        <v>46305.37153193893</v>
      </c>
      <c r="H28" s="23">
        <v>45868.08600000001</v>
      </c>
      <c r="I28" s="23">
        <v>437.28553193892003</v>
      </c>
      <c r="J28" s="23">
        <v>-437.28553193892003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2671.6800000000003</v>
      </c>
      <c r="G29" s="23">
        <v>2697.150585582546</v>
      </c>
      <c r="H29" s="23">
        <v>9248</v>
      </c>
      <c r="I29" s="23">
        <v>-6550.849414417455</v>
      </c>
      <c r="J29" s="23">
        <v>-25.470585582545482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139996.03199999998</v>
      </c>
      <c r="G30" s="22">
        <v>141330.69</v>
      </c>
      <c r="H30" s="22">
        <v>139996.03199999998</v>
      </c>
      <c r="I30" s="23">
        <v>1334.658000000025</v>
      </c>
      <c r="J30" s="23">
        <v>-1334.658000000025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127706.30399999999</v>
      </c>
      <c r="G31" s="23">
        <v>128923.79799084565</v>
      </c>
      <c r="H31" s="23">
        <v>127706.30399999999</v>
      </c>
      <c r="I31" s="23">
        <v>1217.4939908456581</v>
      </c>
      <c r="J31" s="23">
        <v>-1217.4939908456581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60914.304000000004</v>
      </c>
      <c r="G32" s="23">
        <v>61495.033351282036</v>
      </c>
      <c r="H32" s="23">
        <v>60914.304000000004</v>
      </c>
      <c r="I32" s="23">
        <v>580.7293512820324</v>
      </c>
      <c r="J32" s="23">
        <v>-580.7293512820324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159232.08</v>
      </c>
      <c r="G33" s="12">
        <v>161218.01</v>
      </c>
      <c r="H33" s="12">
        <v>159232.08</v>
      </c>
      <c r="I33" s="12">
        <v>1985.9300000000221</v>
      </c>
      <c r="J33" s="12">
        <v>-1985.9300000000221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346115.79</v>
      </c>
      <c r="F34" s="12">
        <v>88135.76</v>
      </c>
      <c r="G34" s="12">
        <v>89153.52</v>
      </c>
      <c r="H34" s="12">
        <v>107585.66000000002</v>
      </c>
      <c r="I34" s="12">
        <v>335763.12999999995</v>
      </c>
      <c r="J34" s="12">
        <v>-1017.7600000000093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93411.01</v>
      </c>
      <c r="F35" s="12">
        <v>0</v>
      </c>
      <c r="G35" s="12">
        <v>0</v>
      </c>
      <c r="H35" s="12">
        <v>0</v>
      </c>
      <c r="I35" s="12">
        <v>93411.01</v>
      </c>
      <c r="J35" s="12">
        <v>0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8079.48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530896.52</v>
      </c>
      <c r="F41" s="23">
        <v>527483.08</v>
      </c>
      <c r="G41" s="23">
        <v>530896.52</v>
      </c>
      <c r="H41" s="23">
        <v>-3413.4400000000605</v>
      </c>
      <c r="I41" s="23">
        <v>3413.4400000000605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1320.25</v>
      </c>
      <c r="E42" s="23">
        <v>1055469.29</v>
      </c>
      <c r="F42" s="23">
        <v>1068891.38</v>
      </c>
      <c r="G42" s="23">
        <v>1055469.29</v>
      </c>
      <c r="H42" s="23">
        <v>13422.089999999851</v>
      </c>
      <c r="I42" s="23">
        <v>-13422.089999999851</v>
      </c>
      <c r="J42" s="229" t="s">
        <v>87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7"/>
      <c r="G52" s="137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7"/>
      <c r="G53" s="137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7"/>
      <c r="G54" s="137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ht="12.75">
      <c r="L57" s="76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79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91" t="s">
        <v>44</v>
      </c>
      <c r="C63" s="81"/>
      <c r="D63" s="81"/>
      <c r="E63" s="219"/>
      <c r="F63" s="220"/>
      <c r="G63" s="44"/>
      <c r="H63" s="43"/>
      <c r="I63" s="43"/>
      <c r="J63" s="45"/>
    </row>
    <row r="64" spans="1:10" ht="12.75">
      <c r="A64" s="47"/>
      <c r="B64" s="160" t="s">
        <v>7</v>
      </c>
      <c r="C64" s="161"/>
      <c r="D64" s="161"/>
      <c r="E64" s="239"/>
      <c r="F64" s="241"/>
      <c r="G64" s="178"/>
      <c r="H64" s="47"/>
      <c r="I64" s="47"/>
      <c r="J64" s="23"/>
    </row>
    <row r="65" spans="1:10" ht="12.75" customHeight="1">
      <c r="A65" s="47"/>
      <c r="B65" s="53" t="s">
        <v>242</v>
      </c>
      <c r="C65" s="190"/>
      <c r="D65" s="191"/>
      <c r="E65" s="53" t="s">
        <v>159</v>
      </c>
      <c r="F65" s="131"/>
      <c r="G65" s="192">
        <v>42403</v>
      </c>
      <c r="H65" s="47"/>
      <c r="I65" s="53"/>
      <c r="J65" s="100">
        <v>10000</v>
      </c>
    </row>
    <row r="66" spans="1:10" ht="12.75" customHeight="1">
      <c r="A66" s="47"/>
      <c r="B66" s="53" t="s">
        <v>199</v>
      </c>
      <c r="C66" s="190"/>
      <c r="D66" s="191"/>
      <c r="E66" s="53" t="s">
        <v>195</v>
      </c>
      <c r="F66" s="131"/>
      <c r="G66" s="192">
        <v>42520</v>
      </c>
      <c r="H66" s="47"/>
      <c r="I66" s="53"/>
      <c r="J66" s="100">
        <v>5165.16</v>
      </c>
    </row>
    <row r="67" spans="1:10" ht="12.75" customHeight="1">
      <c r="A67" s="47"/>
      <c r="B67" s="53" t="s">
        <v>402</v>
      </c>
      <c r="C67" s="190"/>
      <c r="D67" s="191"/>
      <c r="E67" s="53" t="s">
        <v>159</v>
      </c>
      <c r="F67" s="131"/>
      <c r="G67" s="192">
        <v>42541</v>
      </c>
      <c r="H67" s="47"/>
      <c r="I67" s="53"/>
      <c r="J67" s="100">
        <v>7000</v>
      </c>
    </row>
    <row r="68" spans="1:10" ht="12.75" customHeight="1">
      <c r="A68" s="47"/>
      <c r="B68" s="53" t="s">
        <v>199</v>
      </c>
      <c r="C68" s="190"/>
      <c r="D68" s="191"/>
      <c r="E68" s="53" t="s">
        <v>195</v>
      </c>
      <c r="F68" s="131"/>
      <c r="G68" s="192">
        <v>42571</v>
      </c>
      <c r="H68" s="47" t="s">
        <v>200</v>
      </c>
      <c r="I68" s="53">
        <v>2002</v>
      </c>
      <c r="J68" s="100">
        <v>5165.16</v>
      </c>
    </row>
    <row r="69" spans="1:10" ht="12.75" customHeight="1">
      <c r="A69" s="47"/>
      <c r="B69" s="53" t="s">
        <v>242</v>
      </c>
      <c r="C69" s="190"/>
      <c r="D69" s="191"/>
      <c r="E69" s="53" t="s">
        <v>403</v>
      </c>
      <c r="F69" s="131"/>
      <c r="G69" s="192">
        <v>42578</v>
      </c>
      <c r="H69" s="47"/>
      <c r="I69" s="53"/>
      <c r="J69" s="100">
        <v>23000</v>
      </c>
    </row>
    <row r="70" spans="1:10" ht="12.75" customHeight="1">
      <c r="A70" s="47"/>
      <c r="B70" s="53" t="s">
        <v>404</v>
      </c>
      <c r="C70" s="193"/>
      <c r="D70" s="194"/>
      <c r="E70" s="53" t="s">
        <v>405</v>
      </c>
      <c r="F70" s="131"/>
      <c r="G70" s="192">
        <v>42643</v>
      </c>
      <c r="H70" s="47" t="s">
        <v>200</v>
      </c>
      <c r="I70" s="53">
        <v>8.5</v>
      </c>
      <c r="J70" s="100">
        <v>20024.48</v>
      </c>
    </row>
    <row r="71" spans="1:10" ht="12.75" customHeight="1">
      <c r="A71" s="47"/>
      <c r="B71" s="53" t="s">
        <v>199</v>
      </c>
      <c r="C71" s="86"/>
      <c r="D71" s="131"/>
      <c r="E71" s="53" t="s">
        <v>195</v>
      </c>
      <c r="F71" s="159"/>
      <c r="G71" s="192">
        <v>42627</v>
      </c>
      <c r="H71" s="47" t="s">
        <v>200</v>
      </c>
      <c r="I71" s="53">
        <v>2002</v>
      </c>
      <c r="J71" s="100">
        <v>5165.16</v>
      </c>
    </row>
    <row r="72" spans="1:10" ht="12.75" customHeight="1">
      <c r="A72" s="47"/>
      <c r="B72" s="53" t="s">
        <v>260</v>
      </c>
      <c r="C72" s="190"/>
      <c r="D72" s="191"/>
      <c r="E72" s="53"/>
      <c r="F72" s="131"/>
      <c r="G72" s="192">
        <v>42734</v>
      </c>
      <c r="H72" s="47"/>
      <c r="I72" s="53"/>
      <c r="J72" s="100">
        <v>12490</v>
      </c>
    </row>
    <row r="73" spans="1:10" ht="12.75" customHeight="1">
      <c r="A73" s="47"/>
      <c r="B73" s="53" t="s">
        <v>212</v>
      </c>
      <c r="C73" s="193"/>
      <c r="D73" s="194"/>
      <c r="E73" s="53"/>
      <c r="F73" s="194"/>
      <c r="G73" s="192">
        <v>42734</v>
      </c>
      <c r="H73" s="47"/>
      <c r="I73" s="53"/>
      <c r="J73" s="100">
        <v>236</v>
      </c>
    </row>
    <row r="74" spans="1:10" ht="12.75" customHeight="1">
      <c r="A74" s="47"/>
      <c r="B74" s="53" t="s">
        <v>213</v>
      </c>
      <c r="C74" s="158"/>
      <c r="D74" s="158"/>
      <c r="E74" s="53"/>
      <c r="F74" s="133"/>
      <c r="G74" s="192">
        <v>42734</v>
      </c>
      <c r="H74" s="47"/>
      <c r="I74" s="53"/>
      <c r="J74" s="100">
        <v>6238</v>
      </c>
    </row>
    <row r="75" spans="1:10" ht="12.75" customHeight="1">
      <c r="A75" s="47"/>
      <c r="B75" s="85" t="s">
        <v>215</v>
      </c>
      <c r="C75" s="86"/>
      <c r="D75" s="131"/>
      <c r="E75" s="175" t="s">
        <v>91</v>
      </c>
      <c r="F75" s="159"/>
      <c r="G75" s="195"/>
      <c r="H75" s="47"/>
      <c r="I75" s="53"/>
      <c r="J75" s="23">
        <v>6550.85</v>
      </c>
    </row>
    <row r="76" spans="1:10" ht="12.75" customHeight="1">
      <c r="A76" s="47"/>
      <c r="B76" s="85" t="s">
        <v>215</v>
      </c>
      <c r="C76" s="86"/>
      <c r="D76" s="131"/>
      <c r="E76" s="175" t="s">
        <v>91</v>
      </c>
      <c r="F76" s="159"/>
      <c r="G76" s="195"/>
      <c r="H76" s="47"/>
      <c r="I76" s="53"/>
      <c r="J76" s="23">
        <v>6550.85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SUM(J65:J76)</f>
        <v>107585.66000000002</v>
      </c>
      <c r="K77" s="61"/>
    </row>
    <row r="78" spans="1:11" s="46" customFormat="1" ht="15.75">
      <c r="A78" s="43" t="s">
        <v>47</v>
      </c>
      <c r="B78" s="249" t="s">
        <v>48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1" ht="12.75">
      <c r="A80" s="47"/>
      <c r="B80" s="233"/>
      <c r="C80" s="234"/>
      <c r="D80" s="234"/>
      <c r="E80" s="234"/>
      <c r="F80" s="235"/>
      <c r="G80" s="169"/>
      <c r="H80" s="47"/>
      <c r="I80" s="47"/>
      <c r="J80" s="100"/>
      <c r="K80" s="32"/>
    </row>
    <row r="81" spans="1:11" ht="12.75">
      <c r="A81" s="47"/>
      <c r="B81" s="170"/>
      <c r="C81" s="171"/>
      <c r="D81" s="171"/>
      <c r="E81" s="171"/>
      <c r="F81" s="172"/>
      <c r="G81" s="169"/>
      <c r="H81" s="47"/>
      <c r="I81" s="47"/>
      <c r="J81" s="101"/>
      <c r="K81" s="32"/>
    </row>
    <row r="82" spans="1:11" ht="14.25" customHeight="1">
      <c r="A82" s="47"/>
      <c r="B82" s="239"/>
      <c r="C82" s="240"/>
      <c r="D82" s="240"/>
      <c r="E82" s="240"/>
      <c r="F82" s="241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0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196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161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5">
    <mergeCell ref="D90:F90"/>
    <mergeCell ref="E63:F63"/>
    <mergeCell ref="B78:F78"/>
    <mergeCell ref="B79:F79"/>
    <mergeCell ref="B80:F80"/>
    <mergeCell ref="B82:F82"/>
    <mergeCell ref="B83:F83"/>
    <mergeCell ref="E62:F62"/>
    <mergeCell ref="J39:K39"/>
    <mergeCell ref="B77:F77"/>
    <mergeCell ref="E64:F64"/>
    <mergeCell ref="J40:K40"/>
    <mergeCell ref="J41:K41"/>
    <mergeCell ref="J42:K42"/>
    <mergeCell ref="B61:F61"/>
  </mergeCells>
  <hyperlinks>
    <hyperlink ref="K5" r:id="rId1" display="www.jreu-21-kaluga.ru"/>
  </hyperlinks>
  <printOptions/>
  <pageMargins left="0.7086614173228347" right="0.2" top="0.27" bottom="0.25" header="0.2" footer="0.19"/>
  <pageSetup fitToHeight="3" fitToWidth="1" horizontalDpi="600" verticalDpi="600" orientation="landscape" paperSize="9" scale="91"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2"/>
  <sheetViews>
    <sheetView zoomScalePageLayoutView="0" workbookViewId="0" topLeftCell="A73">
      <selection activeCell="A1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0.14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 t="s">
        <v>99</v>
      </c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111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3363.7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'[44]Лист1'!B10</f>
        <v>3363.7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305591.76399999997</v>
      </c>
      <c r="G22" s="12">
        <v>299139.52</v>
      </c>
      <c r="H22" s="12">
        <v>303573.544</v>
      </c>
      <c r="I22" s="12">
        <v>-4434.023769111674</v>
      </c>
      <c r="J22" s="12">
        <v>6452.243769111673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56913.784</v>
      </c>
      <c r="G24" s="22">
        <v>55712.11018351817</v>
      </c>
      <c r="H24" s="22">
        <v>54895.564</v>
      </c>
      <c r="I24" s="22">
        <v>816.546183518175</v>
      </c>
      <c r="J24" s="22">
        <v>1201.6738164818246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12916.608</v>
      </c>
      <c r="G25" s="23">
        <v>12643.887605387692</v>
      </c>
      <c r="H25" s="23">
        <v>12916.608</v>
      </c>
      <c r="I25" s="23">
        <v>-272.72039461230816</v>
      </c>
      <c r="J25" s="23">
        <v>272.72039461230816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4036.439999999999</v>
      </c>
      <c r="G26" s="23">
        <v>3951.2148766836535</v>
      </c>
      <c r="H26" s="23">
        <v>4036.439999999999</v>
      </c>
      <c r="I26" s="23">
        <v>-85.22512331634562</v>
      </c>
      <c r="J26" s="23">
        <v>85.22512331634562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3229.152</v>
      </c>
      <c r="G27" s="23">
        <v>3160.971901346923</v>
      </c>
      <c r="H27" s="23">
        <v>3229.152</v>
      </c>
      <c r="I27" s="23">
        <v>-68.18009865307704</v>
      </c>
      <c r="J27" s="23">
        <v>68.18009865307704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34713.364</v>
      </c>
      <c r="G28" s="23">
        <v>33980.42836175808</v>
      </c>
      <c r="H28" s="23">
        <v>34713.364</v>
      </c>
      <c r="I28" s="23">
        <v>-732.935638241921</v>
      </c>
      <c r="J28" s="23">
        <v>732.935638241921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2018.2199999999996</v>
      </c>
      <c r="G29" s="23">
        <v>1975.6074383418268</v>
      </c>
      <c r="H29" s="23">
        <v>0</v>
      </c>
      <c r="I29" s="23">
        <v>1975.6074383418268</v>
      </c>
      <c r="J29" s="23">
        <v>42.61256165817281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36.41</v>
      </c>
      <c r="E30" s="22">
        <v>0</v>
      </c>
      <c r="F30" s="23">
        <v>436.91999999999985</v>
      </c>
      <c r="G30" s="23">
        <v>427.6949004371727</v>
      </c>
      <c r="H30" s="23">
        <v>436.91999999999985</v>
      </c>
      <c r="I30" s="23">
        <v>-9.225099562827154</v>
      </c>
      <c r="J30" s="23">
        <v>9.225099562827154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105754.728</v>
      </c>
      <c r="G31" s="22">
        <v>103521.83</v>
      </c>
      <c r="H31" s="22">
        <v>105754.728</v>
      </c>
      <c r="I31" s="23">
        <v>-2232.898000000001</v>
      </c>
      <c r="J31" s="23">
        <v>2232.898000000001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96470.91600000001</v>
      </c>
      <c r="G32" s="23">
        <v>94434.03555273934</v>
      </c>
      <c r="H32" s="23">
        <v>96470.91600000001</v>
      </c>
      <c r="I32" s="23">
        <v>-2036.8804472606716</v>
      </c>
      <c r="J32" s="23">
        <v>2036.8804472606716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46015.416</v>
      </c>
      <c r="G33" s="23">
        <v>45043.84959419365</v>
      </c>
      <c r="H33" s="23">
        <v>46015.416</v>
      </c>
      <c r="I33" s="23">
        <v>-971.5664058063485</v>
      </c>
      <c r="J33" s="23">
        <v>971.5664058063485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120286.08</v>
      </c>
      <c r="G34" s="12">
        <v>118249.46</v>
      </c>
      <c r="H34" s="12">
        <v>120286.08</v>
      </c>
      <c r="I34" s="12">
        <v>-2036.6199999999953</v>
      </c>
      <c r="J34" s="12">
        <v>2036.6199999999953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23844.51</v>
      </c>
      <c r="F35" s="12">
        <v>66602.88</v>
      </c>
      <c r="G35" s="12">
        <v>65401.99</v>
      </c>
      <c r="H35" s="12">
        <v>24087.550000000003</v>
      </c>
      <c r="I35" s="12">
        <v>65158.95</v>
      </c>
      <c r="J35" s="12">
        <v>1200.8900000000067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-40142.66</v>
      </c>
      <c r="F36" s="12">
        <v>0</v>
      </c>
      <c r="G36" s="12">
        <v>0</v>
      </c>
      <c r="H36" s="12">
        <v>0</v>
      </c>
      <c r="I36" s="12">
        <v>-33845.18000000001</v>
      </c>
      <c r="J36" s="12">
        <v>0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/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/>
      <c r="J38" s="98" t="s">
        <v>36</v>
      </c>
      <c r="K38" s="98"/>
    </row>
    <row r="39" spans="1:13" s="92" customFormat="1" ht="15.75" customHeight="1">
      <c r="A39" s="93"/>
      <c r="B39" s="94" t="s">
        <v>122</v>
      </c>
      <c r="C39" s="95"/>
      <c r="D39" s="96"/>
      <c r="E39" s="97"/>
      <c r="F39" s="98"/>
      <c r="G39" s="98"/>
      <c r="H39" s="98"/>
      <c r="I39" s="98"/>
      <c r="J39" s="98" t="s">
        <v>36</v>
      </c>
      <c r="K39" s="99"/>
      <c r="M39" s="148"/>
    </row>
    <row r="40" spans="1:11" s="92" customFormat="1" ht="15.75" customHeight="1">
      <c r="A40" s="93"/>
      <c r="B40" s="94" t="s">
        <v>149</v>
      </c>
      <c r="C40" s="95"/>
      <c r="D40" s="96"/>
      <c r="E40" s="97"/>
      <c r="F40" s="98"/>
      <c r="G40" s="98"/>
      <c r="H40" s="98"/>
      <c r="I40" s="98">
        <v>6297.48</v>
      </c>
      <c r="J40" s="98" t="s">
        <v>36</v>
      </c>
      <c r="K40" s="98"/>
    </row>
    <row r="41" spans="1:11" s="56" customFormat="1" ht="30" customHeight="1" thickBot="1">
      <c r="A41" s="58"/>
      <c r="B41" s="59"/>
      <c r="C41" s="59"/>
      <c r="D41" s="60"/>
      <c r="E41" s="57"/>
      <c r="F41" s="55"/>
      <c r="G41" s="55"/>
      <c r="H41" s="55"/>
      <c r="I41" s="55"/>
      <c r="J41" s="55"/>
      <c r="K41" s="68"/>
    </row>
    <row r="42" spans="1:11" s="56" customFormat="1" ht="90" thickBot="1">
      <c r="A42" s="69" t="s">
        <v>30</v>
      </c>
      <c r="B42" s="70" t="s">
        <v>31</v>
      </c>
      <c r="C42" s="8" t="s">
        <v>65</v>
      </c>
      <c r="D42" s="8" t="str">
        <f>D20</f>
        <v>Тариф  на 31.12.16</v>
      </c>
      <c r="E42" s="8" t="s">
        <v>188</v>
      </c>
      <c r="F42" s="8" t="s">
        <v>189</v>
      </c>
      <c r="G42" s="8" t="s">
        <v>190</v>
      </c>
      <c r="H42" s="8" t="s">
        <v>191</v>
      </c>
      <c r="I42" s="8" t="s">
        <v>186</v>
      </c>
      <c r="J42" s="226" t="s">
        <v>66</v>
      </c>
      <c r="K42" s="227"/>
    </row>
    <row r="43" spans="1:11" s="21" customFormat="1" ht="15">
      <c r="A43" s="71"/>
      <c r="B43" s="72" t="s">
        <v>7</v>
      </c>
      <c r="C43" s="72"/>
      <c r="D43" s="73"/>
      <c r="E43" s="74"/>
      <c r="F43" s="74"/>
      <c r="G43" s="74"/>
      <c r="H43" s="74"/>
      <c r="I43" s="74"/>
      <c r="J43" s="228"/>
      <c r="K43" s="228"/>
    </row>
    <row r="44" spans="1:11" ht="55.5" customHeight="1">
      <c r="A44" s="17"/>
      <c r="B44" s="18" t="s">
        <v>32</v>
      </c>
      <c r="C44" s="18" t="s">
        <v>82</v>
      </c>
      <c r="D44" s="27" t="s">
        <v>432</v>
      </c>
      <c r="E44" s="23">
        <v>448468.99</v>
      </c>
      <c r="F44" s="23">
        <v>453645.12</v>
      </c>
      <c r="G44" s="23">
        <v>448468.99</v>
      </c>
      <c r="H44" s="23">
        <v>5176.130000000005</v>
      </c>
      <c r="I44" s="23">
        <v>-5176.130000000005</v>
      </c>
      <c r="J44" s="229" t="s">
        <v>83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1320.25</v>
      </c>
      <c r="E45" s="23">
        <v>810613.5</v>
      </c>
      <c r="F45" s="23">
        <v>774123.68</v>
      </c>
      <c r="G45" s="23">
        <v>810613.5</v>
      </c>
      <c r="H45" s="23">
        <v>-36489.81999999995</v>
      </c>
      <c r="I45" s="23">
        <v>36489.81999999995</v>
      </c>
      <c r="J45" s="229" t="s">
        <v>87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7"/>
      <c r="G55" s="137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7"/>
      <c r="G56" s="137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7"/>
      <c r="G57" s="137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 customHeight="1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199</v>
      </c>
      <c r="C68" s="161"/>
      <c r="D68" s="162"/>
      <c r="E68" s="53" t="s">
        <v>195</v>
      </c>
      <c r="F68" s="159"/>
      <c r="G68" s="192">
        <v>42520</v>
      </c>
      <c r="H68" s="47"/>
      <c r="I68" s="53"/>
      <c r="J68" s="100">
        <v>1748.2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31"/>
      <c r="G69" s="192">
        <v>42572</v>
      </c>
      <c r="H69" s="47" t="s">
        <v>200</v>
      </c>
      <c r="I69" s="53">
        <v>677.6</v>
      </c>
      <c r="J69" s="100">
        <v>1748.2</v>
      </c>
    </row>
    <row r="70" spans="1:10" ht="12.75" customHeight="1">
      <c r="A70" s="47"/>
      <c r="B70" s="53" t="s">
        <v>312</v>
      </c>
      <c r="C70" s="190"/>
      <c r="D70" s="191"/>
      <c r="E70" s="53" t="s">
        <v>195</v>
      </c>
      <c r="F70" s="131"/>
      <c r="G70" s="192">
        <v>42600</v>
      </c>
      <c r="H70" s="47" t="s">
        <v>53</v>
      </c>
      <c r="I70" s="53">
        <v>1</v>
      </c>
      <c r="J70" s="100">
        <v>4188.89</v>
      </c>
    </row>
    <row r="71" spans="1:10" ht="12.75" customHeight="1">
      <c r="A71" s="47"/>
      <c r="B71" s="53" t="s">
        <v>406</v>
      </c>
      <c r="C71" s="190"/>
      <c r="D71" s="191"/>
      <c r="E71" s="53" t="s">
        <v>407</v>
      </c>
      <c r="F71" s="159"/>
      <c r="G71" s="192">
        <v>42623</v>
      </c>
      <c r="H71" s="47"/>
      <c r="I71" s="53"/>
      <c r="J71" s="100">
        <v>2310.06</v>
      </c>
    </row>
    <row r="72" spans="1:10" ht="12.75" customHeight="1">
      <c r="A72" s="47"/>
      <c r="B72" s="53" t="s">
        <v>199</v>
      </c>
      <c r="C72" s="190"/>
      <c r="D72" s="191"/>
      <c r="E72" s="53" t="s">
        <v>195</v>
      </c>
      <c r="F72" s="131"/>
      <c r="G72" s="192">
        <v>42627</v>
      </c>
      <c r="H72" s="47" t="s">
        <v>200</v>
      </c>
      <c r="I72" s="53">
        <v>677.6</v>
      </c>
      <c r="J72" s="100">
        <v>1748.2</v>
      </c>
    </row>
    <row r="73" spans="1:10" ht="12.75" customHeight="1">
      <c r="A73" s="47"/>
      <c r="B73" s="53" t="s">
        <v>260</v>
      </c>
      <c r="C73" s="86"/>
      <c r="D73" s="131"/>
      <c r="E73" s="53"/>
      <c r="F73" s="131"/>
      <c r="G73" s="192">
        <v>42734</v>
      </c>
      <c r="H73" s="47"/>
      <c r="I73" s="53"/>
      <c r="J73" s="100">
        <v>10636</v>
      </c>
    </row>
    <row r="74" spans="1:10" ht="12.75" customHeight="1">
      <c r="A74" s="47"/>
      <c r="B74" s="53" t="s">
        <v>212</v>
      </c>
      <c r="C74" s="86"/>
      <c r="D74" s="131"/>
      <c r="E74" s="53"/>
      <c r="F74" s="131"/>
      <c r="G74" s="192">
        <v>42734</v>
      </c>
      <c r="H74" s="47"/>
      <c r="I74" s="53"/>
      <c r="J74" s="100">
        <v>1140</v>
      </c>
    </row>
    <row r="75" spans="1:10" ht="12.75" customHeight="1">
      <c r="A75" s="47"/>
      <c r="B75" s="53" t="s">
        <v>213</v>
      </c>
      <c r="C75" s="161"/>
      <c r="D75" s="162"/>
      <c r="E75" s="53"/>
      <c r="F75" s="131"/>
      <c r="G75" s="192">
        <v>42734</v>
      </c>
      <c r="H75" s="47"/>
      <c r="I75" s="53"/>
      <c r="J75" s="100">
        <v>568</v>
      </c>
    </row>
    <row r="76" spans="1:10" ht="12.75" customHeight="1">
      <c r="A76" s="47"/>
      <c r="B76" s="170"/>
      <c r="C76" s="173"/>
      <c r="D76" s="173"/>
      <c r="E76" s="170"/>
      <c r="F76" s="172"/>
      <c r="G76" s="112"/>
      <c r="H76" s="145"/>
      <c r="I76" s="113"/>
      <c r="J76" s="23"/>
    </row>
    <row r="77" spans="1:10" ht="12.75" customHeight="1">
      <c r="A77" s="47"/>
      <c r="B77" s="203"/>
      <c r="C77" s="193"/>
      <c r="D77" s="194"/>
      <c r="E77" s="85"/>
      <c r="F77" s="131"/>
      <c r="G77" s="178"/>
      <c r="H77" s="53"/>
      <c r="I77" s="89"/>
      <c r="J77" s="23"/>
    </row>
    <row r="78" spans="1:11" ht="12.75">
      <c r="A78" s="47"/>
      <c r="B78" s="160"/>
      <c r="C78" s="161"/>
      <c r="D78" s="161"/>
      <c r="E78" s="161"/>
      <c r="F78" s="162"/>
      <c r="G78" s="165"/>
      <c r="H78" s="47"/>
      <c r="I78" s="47"/>
      <c r="J78" s="47"/>
      <c r="K78" s="32"/>
    </row>
    <row r="79" spans="1:11" s="46" customFormat="1" ht="12.75">
      <c r="A79" s="43"/>
      <c r="B79" s="236" t="s">
        <v>46</v>
      </c>
      <c r="C79" s="236"/>
      <c r="D79" s="236"/>
      <c r="E79" s="236"/>
      <c r="F79" s="236"/>
      <c r="G79" s="166"/>
      <c r="H79" s="43"/>
      <c r="I79" s="43"/>
      <c r="J79" s="82">
        <f>SUM(J68:J78)</f>
        <v>24087.550000000003</v>
      </c>
      <c r="K79" s="61"/>
    </row>
    <row r="80" spans="1:11" s="46" customFormat="1" ht="15.75">
      <c r="A80" s="43" t="s">
        <v>47</v>
      </c>
      <c r="B80" s="249" t="s">
        <v>48</v>
      </c>
      <c r="C80" s="249"/>
      <c r="D80" s="249"/>
      <c r="E80" s="249"/>
      <c r="F80" s="249"/>
      <c r="G80" s="168"/>
      <c r="H80" s="43"/>
      <c r="I80" s="43"/>
      <c r="J80" s="43"/>
      <c r="K80" s="61"/>
    </row>
    <row r="81" spans="1:11" ht="12.75">
      <c r="A81" s="47"/>
      <c r="B81" s="232" t="s">
        <v>7</v>
      </c>
      <c r="C81" s="232"/>
      <c r="D81" s="232"/>
      <c r="E81" s="232"/>
      <c r="F81" s="232"/>
      <c r="G81" s="169"/>
      <c r="H81" s="47"/>
      <c r="I81" s="47"/>
      <c r="J81" s="47"/>
      <c r="K81" s="32"/>
    </row>
    <row r="82" spans="1:11" ht="12.75">
      <c r="A82" s="47"/>
      <c r="B82" s="233"/>
      <c r="C82" s="234"/>
      <c r="D82" s="234"/>
      <c r="E82" s="234"/>
      <c r="F82" s="235"/>
      <c r="G82" s="169"/>
      <c r="H82" s="47"/>
      <c r="I82" s="47"/>
      <c r="J82" s="100"/>
      <c r="K82" s="32"/>
    </row>
    <row r="83" spans="1:11" ht="12.75">
      <c r="A83" s="47"/>
      <c r="B83" s="170"/>
      <c r="C83" s="171"/>
      <c r="D83" s="171"/>
      <c r="E83" s="171"/>
      <c r="F83" s="172"/>
      <c r="G83" s="169"/>
      <c r="H83" s="47"/>
      <c r="I83" s="47"/>
      <c r="J83" s="101"/>
      <c r="K83" s="32"/>
    </row>
    <row r="84" spans="1:11" ht="14.25" customHeight="1">
      <c r="A84" s="47"/>
      <c r="B84" s="239"/>
      <c r="C84" s="240"/>
      <c r="D84" s="240"/>
      <c r="E84" s="240"/>
      <c r="F84" s="241"/>
      <c r="G84" s="18"/>
      <c r="H84" s="47"/>
      <c r="I84" s="47"/>
      <c r="J84" s="101"/>
      <c r="K84" s="32"/>
    </row>
    <row r="85" spans="1:11" s="46" customFormat="1" ht="12.75">
      <c r="A85" s="43"/>
      <c r="B85" s="236" t="s">
        <v>46</v>
      </c>
      <c r="C85" s="236"/>
      <c r="D85" s="236"/>
      <c r="E85" s="236"/>
      <c r="F85" s="236"/>
      <c r="G85" s="166"/>
      <c r="H85" s="43"/>
      <c r="I85" s="43"/>
      <c r="J85" s="82">
        <f>J82+J83</f>
        <v>0</v>
      </c>
      <c r="K85" s="61"/>
    </row>
    <row r="86" ht="12.75">
      <c r="K86" s="54"/>
    </row>
    <row r="88" spans="1:8" s="21" customFormat="1" ht="15">
      <c r="A88" s="48"/>
      <c r="B88" s="49" t="s">
        <v>160</v>
      </c>
      <c r="C88" s="49"/>
      <c r="D88" s="49"/>
      <c r="E88" s="49"/>
      <c r="F88" s="49"/>
      <c r="H88" s="196" t="s">
        <v>214</v>
      </c>
    </row>
    <row r="89" spans="1:6" s="21" customFormat="1" ht="15">
      <c r="A89" s="48"/>
      <c r="B89" s="50"/>
      <c r="C89" s="50"/>
      <c r="D89" s="50"/>
      <c r="E89" s="50"/>
      <c r="F89" s="50"/>
    </row>
    <row r="90" spans="1:6" s="21" customFormat="1" ht="15">
      <c r="A90" s="48"/>
      <c r="B90" s="50"/>
      <c r="C90" s="50"/>
      <c r="D90" s="50"/>
      <c r="E90" s="50"/>
      <c r="F90" s="50"/>
    </row>
    <row r="91" spans="1:6" s="49" customFormat="1" ht="15">
      <c r="A91" s="48"/>
      <c r="B91" s="49" t="s">
        <v>45</v>
      </c>
      <c r="D91" s="49" t="s">
        <v>161</v>
      </c>
      <c r="F91" s="49" t="s">
        <v>162</v>
      </c>
    </row>
    <row r="92" spans="1:6" s="49" customFormat="1" ht="18">
      <c r="A92" s="48"/>
      <c r="D92" s="230" t="s">
        <v>49</v>
      </c>
      <c r="E92" s="230"/>
      <c r="F92" s="230"/>
    </row>
    <row r="93" s="49" customFormat="1" ht="15">
      <c r="A93" s="48"/>
    </row>
    <row r="94" s="49" customFormat="1" ht="15">
      <c r="A94" s="48"/>
    </row>
    <row r="95" spans="1:2" s="49" customFormat="1" ht="15">
      <c r="A95" s="48"/>
      <c r="B95" s="49" t="s">
        <v>50</v>
      </c>
    </row>
    <row r="96" spans="1:7" s="49" customFormat="1" ht="18">
      <c r="A96" s="48"/>
      <c r="D96" s="51" t="s">
        <v>51</v>
      </c>
      <c r="E96" s="51"/>
      <c r="G96" s="51"/>
    </row>
    <row r="97" s="49" customFormat="1" ht="15">
      <c r="A97" s="48"/>
    </row>
    <row r="98" s="49" customFormat="1" ht="15">
      <c r="A98" s="48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</sheetData>
  <sheetProtection/>
  <mergeCells count="15">
    <mergeCell ref="B81:F81"/>
    <mergeCell ref="B84:F84"/>
    <mergeCell ref="B85:F85"/>
    <mergeCell ref="D92:F92"/>
    <mergeCell ref="B82:F82"/>
    <mergeCell ref="B80:F80"/>
    <mergeCell ref="J42:K42"/>
    <mergeCell ref="J43:K43"/>
    <mergeCell ref="J44:K44"/>
    <mergeCell ref="B79:F79"/>
    <mergeCell ref="E67:F67"/>
    <mergeCell ref="E65:F65"/>
    <mergeCell ref="E66:F66"/>
    <mergeCell ref="J45:K45"/>
    <mergeCell ref="B64:F64"/>
  </mergeCells>
  <hyperlinks>
    <hyperlink ref="K5" r:id="rId1" display="www.jreu-21-kaluga.ru"/>
    <hyperlink ref="K6" r:id="rId2" display="www.eirc1.ru"/>
  </hyperlinks>
  <printOptions/>
  <pageMargins left="0.7086614173228347" right="0.2" top="0.3" bottom="0.28" header="0.2" footer="0.19"/>
  <pageSetup fitToHeight="3" fitToWidth="1" horizontalDpi="600" verticalDpi="600" orientation="landscape" paperSize="9" scale="89" r:id="rId3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5"/>
  <sheetViews>
    <sheetView zoomScalePageLayoutView="0" workbookViewId="0" topLeftCell="A34">
      <selection activeCell="A37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281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112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554.5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'[45]Лист1'!B10</f>
        <v>554.5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7.12</v>
      </c>
      <c r="E22" s="15">
        <v>0</v>
      </c>
      <c r="F22" s="15">
        <v>47376.48000000001</v>
      </c>
      <c r="G22" s="12">
        <v>40853.65</v>
      </c>
      <c r="H22" s="12">
        <v>47043.78000000001</v>
      </c>
      <c r="I22" s="12">
        <v>-6190.125140449447</v>
      </c>
      <c r="J22" s="12">
        <v>6522.825140449446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9382.140000000001</v>
      </c>
      <c r="G24" s="22">
        <v>8090.399789325842</v>
      </c>
      <c r="H24" s="22">
        <v>9049.44</v>
      </c>
      <c r="I24" s="22">
        <v>-959.040210674158</v>
      </c>
      <c r="J24" s="22">
        <v>1291.7402106741579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2129.28</v>
      </c>
      <c r="G25" s="23">
        <v>1836.1191011235953</v>
      </c>
      <c r="H25" s="23">
        <v>2129.28</v>
      </c>
      <c r="I25" s="23">
        <v>-293.1608988764049</v>
      </c>
      <c r="J25" s="23">
        <v>293.1608988764049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665.4000000000001</v>
      </c>
      <c r="G26" s="23">
        <v>573.7872191011236</v>
      </c>
      <c r="H26" s="23">
        <v>665.4000000000001</v>
      </c>
      <c r="I26" s="23">
        <v>-91.61278089887651</v>
      </c>
      <c r="J26" s="23">
        <v>91.61278089887651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532.32</v>
      </c>
      <c r="G27" s="23">
        <v>459.02977528089883</v>
      </c>
      <c r="H27" s="23">
        <v>532.32</v>
      </c>
      <c r="I27" s="23">
        <v>-73.29022471910122</v>
      </c>
      <c r="J27" s="23">
        <v>73.29022471910122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5722.44</v>
      </c>
      <c r="G28" s="23">
        <v>4934.570084269662</v>
      </c>
      <c r="H28" s="23">
        <v>5722.44</v>
      </c>
      <c r="I28" s="23">
        <v>-787.8699157303372</v>
      </c>
      <c r="J28" s="23">
        <v>787.8699157303372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332.70000000000005</v>
      </c>
      <c r="G29" s="23">
        <v>286.8936095505618</v>
      </c>
      <c r="H29" s="23">
        <v>0</v>
      </c>
      <c r="I29" s="23">
        <v>286.8936095505618</v>
      </c>
      <c r="J29" s="23">
        <v>45.806390449438254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17433.480000000003</v>
      </c>
      <c r="G30" s="22">
        <v>15033.23</v>
      </c>
      <c r="H30" s="22">
        <v>17433.480000000003</v>
      </c>
      <c r="I30" s="23">
        <v>-2400.2500000000036</v>
      </c>
      <c r="J30" s="23">
        <v>2400.2500000000036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15903.060000000005</v>
      </c>
      <c r="G31" s="23">
        <v>13713.514536516856</v>
      </c>
      <c r="H31" s="23">
        <v>15903.060000000005</v>
      </c>
      <c r="I31" s="23">
        <v>-2189.5454634831494</v>
      </c>
      <c r="J31" s="23">
        <v>2189.5454634831494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0.7000000000000001</v>
      </c>
      <c r="E32" s="22">
        <v>0</v>
      </c>
      <c r="F32" s="23">
        <v>4657.799999999999</v>
      </c>
      <c r="G32" s="23">
        <v>4016.5105337078644</v>
      </c>
      <c r="H32" s="23">
        <v>4657.799999999999</v>
      </c>
      <c r="I32" s="23">
        <v>-641.2894662921349</v>
      </c>
      <c r="J32" s="23">
        <v>641.2894662921349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19828.92</v>
      </c>
      <c r="G33" s="12">
        <v>17113.35</v>
      </c>
      <c r="H33" s="12">
        <v>19828.92</v>
      </c>
      <c r="I33" s="12">
        <v>-2715.5699999999997</v>
      </c>
      <c r="J33" s="12">
        <v>2715.5699999999997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1.48</v>
      </c>
      <c r="E34" s="15">
        <v>-4241.14</v>
      </c>
      <c r="F34" s="12">
        <v>9847.92</v>
      </c>
      <c r="G34" s="12">
        <v>8507.34</v>
      </c>
      <c r="H34" s="12">
        <v>4786</v>
      </c>
      <c r="I34" s="12">
        <v>-519.7999999999993</v>
      </c>
      <c r="J34" s="12">
        <v>1340.58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-7169.02</v>
      </c>
      <c r="F35" s="12">
        <v>0</v>
      </c>
      <c r="G35" s="12">
        <v>211</v>
      </c>
      <c r="H35" s="12">
        <v>0</v>
      </c>
      <c r="I35" s="12">
        <v>-5172.540000000001</v>
      </c>
      <c r="J35" s="12">
        <v>-211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/>
      <c r="J37" s="98" t="s">
        <v>36</v>
      </c>
      <c r="K37" s="98"/>
    </row>
    <row r="38" spans="1:11" s="92" customFormat="1" ht="15.75" customHeight="1">
      <c r="A38" s="93"/>
      <c r="B38" s="94" t="s">
        <v>122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1785.48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57385.79</v>
      </c>
      <c r="F43" s="23">
        <v>54201.01</v>
      </c>
      <c r="G43" s="23">
        <v>57385.79</v>
      </c>
      <c r="H43" s="23">
        <v>-3184.779999999999</v>
      </c>
      <c r="I43" s="23">
        <v>3184.779999999999</v>
      </c>
      <c r="J43" s="229" t="s">
        <v>83</v>
      </c>
      <c r="K43" s="229"/>
    </row>
    <row r="44" spans="1:11" ht="34.5" customHeight="1">
      <c r="A44" s="17"/>
      <c r="B44" s="18" t="s">
        <v>35</v>
      </c>
      <c r="C44" s="18" t="s">
        <v>86</v>
      </c>
      <c r="D44" s="27">
        <v>1320.25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29" t="s">
        <v>113</v>
      </c>
      <c r="K44" s="229"/>
    </row>
    <row r="45" spans="1:12" ht="12.75" customHeight="1">
      <c r="A45" s="28"/>
      <c r="B45" s="29"/>
      <c r="C45" s="29"/>
      <c r="D45" s="30"/>
      <c r="E45" s="32"/>
      <c r="F45" s="32"/>
      <c r="G45" s="32"/>
      <c r="H45" s="32"/>
      <c r="I45" s="32"/>
      <c r="J45" s="32"/>
      <c r="K45" s="104"/>
      <c r="L45" s="104"/>
    </row>
    <row r="46" spans="1:10" s="144" customFormat="1" ht="12">
      <c r="A46" s="141"/>
      <c r="B46" s="142"/>
      <c r="C46" s="142"/>
      <c r="D46" s="142"/>
      <c r="E46" s="142"/>
      <c r="F46" s="142"/>
      <c r="G46" s="143"/>
      <c r="H46" s="142"/>
      <c r="I46" s="142"/>
      <c r="J46" s="142"/>
    </row>
    <row r="47" spans="1:12" s="54" customFormat="1" ht="12.75" customHeight="1">
      <c r="A47" s="28"/>
      <c r="B47" s="29"/>
      <c r="C47" s="29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7"/>
      <c r="G54" s="137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7"/>
      <c r="G55" s="137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7"/>
      <c r="G56" s="137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ht="12.75">
      <c r="L59" s="76"/>
    </row>
    <row r="60" spans="1:12" s="14" customFormat="1" ht="14.25">
      <c r="A60" s="33"/>
      <c r="B60" s="34" t="s">
        <v>37</v>
      </c>
      <c r="C60" s="34"/>
      <c r="D60" s="34"/>
      <c r="E60" s="34"/>
      <c r="F60" s="35"/>
      <c r="I60" s="36"/>
      <c r="L60" s="77"/>
    </row>
    <row r="61" spans="1:6" s="14" customFormat="1" ht="14.25">
      <c r="A61" s="33"/>
      <c r="B61" s="37" t="s">
        <v>38</v>
      </c>
      <c r="C61" s="37"/>
      <c r="D61" s="34"/>
      <c r="E61" s="34"/>
      <c r="F61" s="35"/>
    </row>
    <row r="62" ht="13.5" thickBot="1"/>
    <row r="63" spans="1:11" s="39" customFormat="1" ht="51.75" thickBot="1">
      <c r="A63" s="8" t="s">
        <v>39</v>
      </c>
      <c r="B63" s="221" t="s">
        <v>88</v>
      </c>
      <c r="C63" s="222"/>
      <c r="D63" s="223"/>
      <c r="E63" s="224"/>
      <c r="F63" s="225"/>
      <c r="G63" s="187" t="s">
        <v>40</v>
      </c>
      <c r="H63" s="38" t="s">
        <v>41</v>
      </c>
      <c r="I63" s="38" t="s">
        <v>42</v>
      </c>
      <c r="J63" s="8" t="s">
        <v>89</v>
      </c>
      <c r="K63" s="103"/>
    </row>
    <row r="64" spans="1:10" ht="12.75">
      <c r="A64" s="40"/>
      <c r="B64" s="78"/>
      <c r="C64" s="79"/>
      <c r="D64" s="79"/>
      <c r="E64" s="237"/>
      <c r="F64" s="238"/>
      <c r="G64" s="41"/>
      <c r="H64" s="42"/>
      <c r="I64" s="42"/>
      <c r="J64" s="42"/>
    </row>
    <row r="65" spans="1:10" s="46" customFormat="1" ht="15.75">
      <c r="A65" s="43" t="s">
        <v>43</v>
      </c>
      <c r="B65" s="91" t="s">
        <v>44</v>
      </c>
      <c r="C65" s="81"/>
      <c r="D65" s="81"/>
      <c r="E65" s="219"/>
      <c r="F65" s="220"/>
      <c r="G65" s="44"/>
      <c r="H65" s="43"/>
      <c r="I65" s="43"/>
      <c r="J65" s="45"/>
    </row>
    <row r="66" spans="1:10" ht="12.75">
      <c r="A66" s="47"/>
      <c r="B66" s="213" t="s">
        <v>7</v>
      </c>
      <c r="C66" s="161"/>
      <c r="D66" s="161"/>
      <c r="E66" s="239"/>
      <c r="F66" s="241"/>
      <c r="G66" s="189"/>
      <c r="H66" s="47"/>
      <c r="I66" s="47"/>
      <c r="J66" s="23"/>
    </row>
    <row r="67" spans="1:10" ht="12.75" customHeight="1">
      <c r="A67" s="47"/>
      <c r="B67" s="53" t="s">
        <v>285</v>
      </c>
      <c r="C67" s="190"/>
      <c r="D67" s="191"/>
      <c r="E67" s="53" t="s">
        <v>159</v>
      </c>
      <c r="F67" s="131"/>
      <c r="G67" s="192">
        <v>42450</v>
      </c>
      <c r="H67" s="47"/>
      <c r="I67" s="53"/>
      <c r="J67" s="100">
        <v>2500</v>
      </c>
    </row>
    <row r="68" spans="1:10" ht="12.75" customHeight="1">
      <c r="A68" s="47"/>
      <c r="B68" s="53" t="s">
        <v>199</v>
      </c>
      <c r="C68" s="190"/>
      <c r="D68" s="191"/>
      <c r="E68" s="53" t="s">
        <v>195</v>
      </c>
      <c r="F68" s="131"/>
      <c r="G68" s="192">
        <v>42521</v>
      </c>
      <c r="H68" s="47"/>
      <c r="I68" s="53"/>
      <c r="J68" s="100">
        <v>258</v>
      </c>
    </row>
    <row r="69" spans="1:10" ht="13.5" customHeight="1">
      <c r="A69" s="47"/>
      <c r="B69" s="53" t="s">
        <v>199</v>
      </c>
      <c r="C69" s="193"/>
      <c r="D69" s="194"/>
      <c r="E69" s="53" t="s">
        <v>195</v>
      </c>
      <c r="F69" s="133"/>
      <c r="G69" s="192">
        <v>42578</v>
      </c>
      <c r="H69" s="47" t="s">
        <v>200</v>
      </c>
      <c r="I69" s="53">
        <v>100</v>
      </c>
      <c r="J69" s="100">
        <v>258</v>
      </c>
    </row>
    <row r="70" spans="1:10" ht="12.75">
      <c r="A70" s="47"/>
      <c r="B70" s="53" t="s">
        <v>227</v>
      </c>
      <c r="C70" s="190"/>
      <c r="D70" s="191"/>
      <c r="E70" s="53" t="s">
        <v>159</v>
      </c>
      <c r="F70" s="131"/>
      <c r="G70" s="192">
        <v>42676</v>
      </c>
      <c r="H70" s="47" t="s">
        <v>90</v>
      </c>
      <c r="I70" s="53">
        <v>40</v>
      </c>
      <c r="J70" s="100">
        <v>1400</v>
      </c>
    </row>
    <row r="71" spans="1:10" ht="12.75">
      <c r="A71" s="47"/>
      <c r="B71" s="53" t="s">
        <v>260</v>
      </c>
      <c r="C71" s="86"/>
      <c r="D71" s="131"/>
      <c r="E71" s="53"/>
      <c r="F71" s="131"/>
      <c r="G71" s="192">
        <v>42734</v>
      </c>
      <c r="H71" s="47"/>
      <c r="I71" s="53"/>
      <c r="J71" s="100">
        <v>370</v>
      </c>
    </row>
    <row r="72" spans="1:11" s="46" customFormat="1" ht="12.75">
      <c r="A72" s="43"/>
      <c r="B72" s="236" t="s">
        <v>46</v>
      </c>
      <c r="C72" s="236"/>
      <c r="D72" s="236"/>
      <c r="E72" s="236"/>
      <c r="F72" s="236"/>
      <c r="G72" s="186"/>
      <c r="H72" s="43"/>
      <c r="I72" s="43"/>
      <c r="J72" s="82">
        <f>SUM(J67:J71)</f>
        <v>4786</v>
      </c>
      <c r="K72" s="61"/>
    </row>
    <row r="73" spans="1:11" s="46" customFormat="1" ht="15.75">
      <c r="A73" s="43" t="s">
        <v>47</v>
      </c>
      <c r="B73" s="249" t="s">
        <v>48</v>
      </c>
      <c r="C73" s="249"/>
      <c r="D73" s="249"/>
      <c r="E73" s="249"/>
      <c r="F73" s="249"/>
      <c r="G73" s="181"/>
      <c r="H73" s="43"/>
      <c r="I73" s="43"/>
      <c r="J73" s="43"/>
      <c r="K73" s="61"/>
    </row>
    <row r="74" spans="1:11" ht="12.75">
      <c r="A74" s="47"/>
      <c r="B74" s="232" t="s">
        <v>7</v>
      </c>
      <c r="C74" s="232"/>
      <c r="D74" s="232"/>
      <c r="E74" s="232"/>
      <c r="F74" s="232"/>
      <c r="G74" s="182"/>
      <c r="H74" s="47"/>
      <c r="I74" s="47"/>
      <c r="J74" s="47"/>
      <c r="K74" s="32"/>
    </row>
    <row r="75" spans="1:11" ht="12.75">
      <c r="A75" s="47"/>
      <c r="B75" s="233"/>
      <c r="C75" s="234"/>
      <c r="D75" s="234"/>
      <c r="E75" s="234"/>
      <c r="F75" s="235"/>
      <c r="G75" s="182"/>
      <c r="H75" s="47"/>
      <c r="I75" s="47"/>
      <c r="J75" s="100"/>
      <c r="K75" s="32"/>
    </row>
    <row r="76" spans="1:11" ht="12.75">
      <c r="A76" s="47"/>
      <c r="B76" s="183"/>
      <c r="C76" s="184"/>
      <c r="D76" s="184"/>
      <c r="E76" s="184"/>
      <c r="F76" s="185"/>
      <c r="G76" s="182"/>
      <c r="H76" s="47"/>
      <c r="I76" s="47"/>
      <c r="J76" s="101"/>
      <c r="K76" s="32"/>
    </row>
    <row r="77" spans="1:11" ht="14.25" customHeight="1">
      <c r="A77" s="47"/>
      <c r="B77" s="239"/>
      <c r="C77" s="240"/>
      <c r="D77" s="240"/>
      <c r="E77" s="240"/>
      <c r="F77" s="241"/>
      <c r="G77" s="18"/>
      <c r="H77" s="47"/>
      <c r="I77" s="47"/>
      <c r="J77" s="101"/>
      <c r="K77" s="32"/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86"/>
      <c r="H78" s="43"/>
      <c r="I78" s="43"/>
      <c r="J78" s="82">
        <f>J75+J76</f>
        <v>0</v>
      </c>
      <c r="K78" s="61"/>
    </row>
    <row r="79" ht="12.75">
      <c r="K79" s="54"/>
    </row>
    <row r="81" spans="1:8" s="21" customFormat="1" ht="15">
      <c r="A81" s="48"/>
      <c r="B81" s="49" t="s">
        <v>160</v>
      </c>
      <c r="C81" s="49"/>
      <c r="D81" s="49"/>
      <c r="E81" s="49"/>
      <c r="F81" s="49"/>
      <c r="H81" s="196" t="s">
        <v>214</v>
      </c>
    </row>
    <row r="82" spans="1:6" s="21" customFormat="1" ht="15">
      <c r="A82" s="48"/>
      <c r="B82" s="50"/>
      <c r="C82" s="50"/>
      <c r="D82" s="50"/>
      <c r="E82" s="50"/>
      <c r="F82" s="50"/>
    </row>
    <row r="83" spans="1:6" s="21" customFormat="1" ht="15">
      <c r="A83" s="48"/>
      <c r="B83" s="50"/>
      <c r="C83" s="50"/>
      <c r="D83" s="50"/>
      <c r="E83" s="50"/>
      <c r="F83" s="50"/>
    </row>
    <row r="84" spans="1:6" s="49" customFormat="1" ht="15">
      <c r="A84" s="48"/>
      <c r="B84" s="49" t="s">
        <v>45</v>
      </c>
      <c r="D84" s="49" t="s">
        <v>161</v>
      </c>
      <c r="F84" s="49" t="s">
        <v>162</v>
      </c>
    </row>
    <row r="85" spans="1:6" s="49" customFormat="1" ht="18">
      <c r="A85" s="48"/>
      <c r="D85" s="230" t="s">
        <v>49</v>
      </c>
      <c r="E85" s="230"/>
      <c r="F85" s="230"/>
    </row>
    <row r="86" s="49" customFormat="1" ht="15">
      <c r="A86" s="48"/>
    </row>
    <row r="87" s="49" customFormat="1" ht="15">
      <c r="A87" s="48"/>
    </row>
    <row r="88" spans="1:2" s="49" customFormat="1" ht="15">
      <c r="A88" s="48"/>
      <c r="B88" s="49" t="s">
        <v>50</v>
      </c>
    </row>
    <row r="89" spans="1:7" s="49" customFormat="1" ht="18">
      <c r="A89" s="48"/>
      <c r="D89" s="51" t="s">
        <v>51</v>
      </c>
      <c r="E89" s="51"/>
      <c r="G89" s="51"/>
    </row>
    <row r="90" s="49" customFormat="1" ht="15">
      <c r="A90" s="48"/>
    </row>
    <row r="91" s="49" customFormat="1" ht="15">
      <c r="A91" s="48"/>
    </row>
    <row r="92" s="52" customFormat="1" ht="12.75">
      <c r="A92" s="1"/>
    </row>
    <row r="93" s="52" customFormat="1" ht="12.75">
      <c r="A93" s="1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</sheetData>
  <sheetProtection/>
  <mergeCells count="15">
    <mergeCell ref="B77:F77"/>
    <mergeCell ref="B78:F78"/>
    <mergeCell ref="D85:F85"/>
    <mergeCell ref="J41:K41"/>
    <mergeCell ref="J42:K42"/>
    <mergeCell ref="J43:K43"/>
    <mergeCell ref="J44:K44"/>
    <mergeCell ref="B63:F63"/>
    <mergeCell ref="E65:F65"/>
    <mergeCell ref="E66:F66"/>
    <mergeCell ref="E64:F64"/>
    <mergeCell ref="B72:F72"/>
    <mergeCell ref="B75:F75"/>
    <mergeCell ref="B73:F73"/>
    <mergeCell ref="B74:F74"/>
  </mergeCells>
  <hyperlinks>
    <hyperlink ref="K5" r:id="rId1" display="www.jreu-21-kaluga.ru"/>
  </hyperlinks>
  <printOptions/>
  <pageMargins left="0.7086614173228347" right="0.2" top="0.3" bottom="0.24" header="0.2" footer="0.19"/>
  <pageSetup fitToHeight="3" fitToWidth="1" horizontalDpi="600" verticalDpi="600" orientation="landscape" paperSize="9" scale="91"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9"/>
  <sheetViews>
    <sheetView zoomScalePageLayoutView="0" workbookViewId="0" topLeftCell="A55">
      <selection activeCell="B35" sqref="B35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28125" style="4" customWidth="1"/>
    <col min="11" max="11" width="17.140625" style="4" customWidth="1"/>
    <col min="12" max="12" width="17.42187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114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2373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H10-I13</f>
        <v>2271.5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101.5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8.71</v>
      </c>
      <c r="E22" s="15">
        <v>0</v>
      </c>
      <c r="F22" s="15">
        <v>254848.59000000003</v>
      </c>
      <c r="G22" s="12">
        <v>257078.32</v>
      </c>
      <c r="H22" s="12">
        <v>253424.79000000004</v>
      </c>
      <c r="I22" s="12">
        <v>3653.534833971396</v>
      </c>
      <c r="J22" s="12">
        <v>-2229.734833971396</v>
      </c>
      <c r="K22" s="63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8">
        <v>1.41</v>
      </c>
      <c r="E24" s="22">
        <v>0</v>
      </c>
      <c r="F24" s="22">
        <v>68046.03000000001</v>
      </c>
      <c r="G24" s="22">
        <v>61555.845332022436</v>
      </c>
      <c r="H24" s="22">
        <v>59598.15000000001</v>
      </c>
      <c r="I24" s="22">
        <v>1957.695332022436</v>
      </c>
      <c r="J24" s="22">
        <v>-533.8953320224359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9112.32</v>
      </c>
      <c r="G25" s="23">
        <v>9192.045821805017</v>
      </c>
      <c r="H25" s="23">
        <v>9112.32</v>
      </c>
      <c r="I25" s="23">
        <v>79.7258218050174</v>
      </c>
      <c r="J25" s="23">
        <v>-79.7258218050174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2847.6000000000004</v>
      </c>
      <c r="G26" s="23">
        <v>2872.5143193140684</v>
      </c>
      <c r="H26" s="23">
        <v>2847.6000000000004</v>
      </c>
      <c r="I26" s="23">
        <v>24.914319314068052</v>
      </c>
      <c r="J26" s="23">
        <v>-24.914319314068052</v>
      </c>
      <c r="K26" s="75" t="s">
        <v>71</v>
      </c>
    </row>
    <row r="27" spans="1:11" ht="39.7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2269.96</v>
      </c>
      <c r="G27" s="23">
        <v>2289.820411669533</v>
      </c>
      <c r="H27" s="23">
        <v>2269.96</v>
      </c>
      <c r="I27" s="23">
        <v>19.860411669532823</v>
      </c>
      <c r="J27" s="23">
        <v>-19.860411669532823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45368.270000000004</v>
      </c>
      <c r="G28" s="23">
        <v>45765.20761957679</v>
      </c>
      <c r="H28" s="23">
        <v>45368.270000000004</v>
      </c>
      <c r="I28" s="23">
        <v>396.9376195767836</v>
      </c>
      <c r="J28" s="23">
        <v>-396.9376195767836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1423.8000000000002</v>
      </c>
      <c r="G29" s="23">
        <v>1436.2571596570342</v>
      </c>
      <c r="H29" s="23">
        <v>0</v>
      </c>
      <c r="I29" s="23">
        <v>1436.2571596570342</v>
      </c>
      <c r="J29" s="23">
        <v>-12.457159657034026</v>
      </c>
      <c r="K29" s="75" t="s">
        <v>76</v>
      </c>
    </row>
    <row r="30" spans="1:11" ht="45.75" customHeight="1">
      <c r="A30" s="17"/>
      <c r="B30" s="18" t="s">
        <v>177</v>
      </c>
      <c r="C30" s="18" t="s">
        <v>68</v>
      </c>
      <c r="D30" s="22">
        <v>0.74</v>
      </c>
      <c r="E30" s="22">
        <v>0</v>
      </c>
      <c r="F30" s="23">
        <v>7024.08</v>
      </c>
      <c r="G30" s="23">
        <v>7085.535320974701</v>
      </c>
      <c r="H30" s="23">
        <v>7024.08</v>
      </c>
      <c r="I30" s="23">
        <v>61.45532097470095</v>
      </c>
      <c r="J30" s="23">
        <v>-61.45532097470095</v>
      </c>
      <c r="K30" s="75" t="s">
        <v>178</v>
      </c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74607.12000000001</v>
      </c>
      <c r="G31" s="22">
        <v>75259.88</v>
      </c>
      <c r="H31" s="22">
        <v>74607.12000000001</v>
      </c>
      <c r="I31" s="23">
        <v>652.7599999999948</v>
      </c>
      <c r="J31" s="23">
        <v>-652.7599999999948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68057.64</v>
      </c>
      <c r="G32" s="23">
        <v>68653.09223160622</v>
      </c>
      <c r="H32" s="23">
        <v>68057.64</v>
      </c>
      <c r="I32" s="23">
        <v>595.4522316062212</v>
      </c>
      <c r="J32" s="23">
        <v>-595.4522316062212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1.55</v>
      </c>
      <c r="E33" s="22">
        <v>0</v>
      </c>
      <c r="F33" s="23">
        <v>44137.8</v>
      </c>
      <c r="G33" s="23">
        <v>44523.971949368046</v>
      </c>
      <c r="H33" s="23">
        <v>44137.8</v>
      </c>
      <c r="I33" s="23">
        <v>386.171949368043</v>
      </c>
      <c r="J33" s="23">
        <v>-386.171949368043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81228.48</v>
      </c>
      <c r="G34" s="12">
        <v>82171.57</v>
      </c>
      <c r="H34" s="12">
        <v>81228.48</v>
      </c>
      <c r="I34" s="12">
        <v>943.0900000000111</v>
      </c>
      <c r="J34" s="12">
        <v>-943.0900000000111</v>
      </c>
      <c r="K34" s="67" t="s">
        <v>79</v>
      </c>
    </row>
    <row r="35" spans="1:11" s="14" customFormat="1" ht="45" customHeight="1">
      <c r="A35" s="24" t="s">
        <v>23</v>
      </c>
      <c r="B35" s="11" t="s">
        <v>24</v>
      </c>
      <c r="C35" s="66" t="s">
        <v>68</v>
      </c>
      <c r="D35" s="15">
        <v>3.15</v>
      </c>
      <c r="E35" s="15">
        <v>0</v>
      </c>
      <c r="F35" s="12">
        <v>89018.91</v>
      </c>
      <c r="G35" s="12">
        <v>89696.34</v>
      </c>
      <c r="H35" s="12">
        <v>89018.91</v>
      </c>
      <c r="I35" s="12">
        <v>677.429999999993</v>
      </c>
      <c r="J35" s="12">
        <v>-677.429999999993</v>
      </c>
      <c r="K35" s="67" t="s">
        <v>80</v>
      </c>
    </row>
    <row r="36" spans="1:11" s="14" customFormat="1" ht="30" customHeight="1">
      <c r="A36" s="24" t="s">
        <v>27</v>
      </c>
      <c r="B36" s="25" t="s">
        <v>28</v>
      </c>
      <c r="C36" s="66" t="s">
        <v>68</v>
      </c>
      <c r="D36" s="26">
        <v>1.8200000000000003</v>
      </c>
      <c r="E36" s="15">
        <v>232189.68</v>
      </c>
      <c r="F36" s="12">
        <v>51826.68</v>
      </c>
      <c r="G36" s="12">
        <v>52349.39</v>
      </c>
      <c r="H36" s="12">
        <v>31666.51</v>
      </c>
      <c r="I36" s="12">
        <v>260983.4</v>
      </c>
      <c r="J36" s="12">
        <v>-522.7099999999991</v>
      </c>
      <c r="K36" s="63"/>
    </row>
    <row r="37" spans="1:11" s="14" customFormat="1" ht="30" customHeight="1">
      <c r="A37" s="24" t="s">
        <v>29</v>
      </c>
      <c r="B37" s="25" t="s">
        <v>63</v>
      </c>
      <c r="C37" s="25"/>
      <c r="D37" s="26"/>
      <c r="E37" s="15">
        <v>6822.66</v>
      </c>
      <c r="F37" s="12">
        <v>0</v>
      </c>
      <c r="G37" s="12">
        <v>45.84</v>
      </c>
      <c r="H37" s="12">
        <v>0</v>
      </c>
      <c r="I37" s="12">
        <v>6868.5</v>
      </c>
      <c r="J37" s="12">
        <v>-45.84</v>
      </c>
      <c r="K37" s="63"/>
    </row>
    <row r="38" spans="1:11" s="92" customFormat="1" ht="15.75" customHeight="1">
      <c r="A38" s="93"/>
      <c r="B38" s="94" t="s">
        <v>148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8110.84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100567.92</v>
      </c>
      <c r="F43" s="23">
        <v>100992.94</v>
      </c>
      <c r="G43" s="23">
        <v>100567.92</v>
      </c>
      <c r="H43" s="23">
        <v>425.0200000000041</v>
      </c>
      <c r="I43" s="23">
        <v>-425.0200000000041</v>
      </c>
      <c r="J43" s="229" t="s">
        <v>83</v>
      </c>
      <c r="K43" s="229"/>
    </row>
    <row r="44" spans="1:11" ht="39" customHeight="1">
      <c r="A44" s="17"/>
      <c r="B44" s="18" t="s">
        <v>33</v>
      </c>
      <c r="C44" s="18" t="s">
        <v>86</v>
      </c>
      <c r="D44" s="27">
        <v>1320.25</v>
      </c>
      <c r="E44" s="23">
        <v>151379.25</v>
      </c>
      <c r="F44" s="23">
        <v>153805.24</v>
      </c>
      <c r="G44" s="23">
        <v>151379.25</v>
      </c>
      <c r="H44" s="23">
        <v>2425.9899999999907</v>
      </c>
      <c r="I44" s="23">
        <v>-2425.9899999999907</v>
      </c>
      <c r="J44" s="229" t="s">
        <v>84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1320.25</v>
      </c>
      <c r="E45" s="23">
        <v>419129.37</v>
      </c>
      <c r="F45" s="23">
        <v>419387.33</v>
      </c>
      <c r="G45" s="23">
        <v>419129.37</v>
      </c>
      <c r="H45" s="23">
        <v>257.96000000002095</v>
      </c>
      <c r="I45" s="23">
        <v>-257.96000000002095</v>
      </c>
      <c r="J45" s="229" t="s">
        <v>87</v>
      </c>
      <c r="K45" s="229"/>
    </row>
    <row r="46" spans="1:12" ht="12.75" customHeight="1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7"/>
      <c r="G55" s="137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7"/>
      <c r="G56" s="137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7"/>
      <c r="G57" s="137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2.75">
      <c r="A66" s="43" t="s">
        <v>43</v>
      </c>
      <c r="B66" s="80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199</v>
      </c>
      <c r="C68" s="190"/>
      <c r="D68" s="191"/>
      <c r="E68" s="53" t="s">
        <v>195</v>
      </c>
      <c r="F68" s="131"/>
      <c r="G68" s="192">
        <v>42149</v>
      </c>
      <c r="H68" s="47" t="s">
        <v>200</v>
      </c>
      <c r="I68" s="53">
        <v>275</v>
      </c>
      <c r="J68" s="100">
        <v>709.5</v>
      </c>
    </row>
    <row r="69" spans="1:10" ht="12.75" customHeight="1">
      <c r="A69" s="47"/>
      <c r="B69" s="53" t="s">
        <v>199</v>
      </c>
      <c r="C69" s="161"/>
      <c r="D69" s="162"/>
      <c r="E69" s="53" t="s">
        <v>195</v>
      </c>
      <c r="F69" s="172"/>
      <c r="G69" s="192">
        <v>42594</v>
      </c>
      <c r="H69" s="47" t="s">
        <v>200</v>
      </c>
      <c r="I69" s="53">
        <v>275</v>
      </c>
      <c r="J69" s="100">
        <v>709.5</v>
      </c>
    </row>
    <row r="70" spans="1:10" ht="12.75" customHeight="1">
      <c r="A70" s="47"/>
      <c r="B70" s="53" t="s">
        <v>245</v>
      </c>
      <c r="C70" s="193"/>
      <c r="D70" s="194"/>
      <c r="E70" s="53" t="s">
        <v>163</v>
      </c>
      <c r="F70" s="172"/>
      <c r="G70" s="192">
        <v>42632</v>
      </c>
      <c r="H70" s="47" t="s">
        <v>53</v>
      </c>
      <c r="I70" s="53">
        <v>1</v>
      </c>
      <c r="J70" s="100">
        <v>1961.78</v>
      </c>
    </row>
    <row r="71" spans="1:10" ht="12.75">
      <c r="A71" s="47"/>
      <c r="B71" s="53" t="s">
        <v>408</v>
      </c>
      <c r="C71" s="190"/>
      <c r="D71" s="191"/>
      <c r="E71" s="53" t="s">
        <v>91</v>
      </c>
      <c r="F71" s="131"/>
      <c r="G71" s="192">
        <v>42643</v>
      </c>
      <c r="H71" s="47" t="s">
        <v>53</v>
      </c>
      <c r="I71" s="53">
        <v>1</v>
      </c>
      <c r="J71" s="100">
        <v>3926.16</v>
      </c>
    </row>
    <row r="72" spans="1:10" ht="12.75" customHeight="1">
      <c r="A72" s="47"/>
      <c r="B72" s="53" t="s">
        <v>409</v>
      </c>
      <c r="C72" s="158"/>
      <c r="D72" s="158"/>
      <c r="E72" s="53" t="s">
        <v>163</v>
      </c>
      <c r="F72" s="159"/>
      <c r="G72" s="192">
        <v>42655</v>
      </c>
      <c r="H72" s="47" t="s">
        <v>53</v>
      </c>
      <c r="I72" s="53">
        <v>3</v>
      </c>
      <c r="J72" s="100">
        <v>21498.57</v>
      </c>
    </row>
    <row r="73" spans="1:10" ht="12.75" customHeight="1">
      <c r="A73" s="47"/>
      <c r="B73" s="53" t="s">
        <v>227</v>
      </c>
      <c r="C73" s="158"/>
      <c r="D73" s="158"/>
      <c r="E73" s="53" t="s">
        <v>218</v>
      </c>
      <c r="F73" s="159"/>
      <c r="G73" s="216">
        <v>42718</v>
      </c>
      <c r="H73" s="47" t="s">
        <v>90</v>
      </c>
      <c r="I73" s="53">
        <v>30</v>
      </c>
      <c r="J73" s="100">
        <v>1000</v>
      </c>
    </row>
    <row r="74" spans="1:10" ht="12.75" customHeight="1">
      <c r="A74" s="47"/>
      <c r="B74" s="53" t="s">
        <v>260</v>
      </c>
      <c r="C74" s="190"/>
      <c r="D74" s="191"/>
      <c r="E74" s="53"/>
      <c r="F74" s="159"/>
      <c r="G74" s="192">
        <v>42734</v>
      </c>
      <c r="H74" s="47"/>
      <c r="I74" s="53"/>
      <c r="J74" s="100">
        <v>370</v>
      </c>
    </row>
    <row r="75" spans="1:10" ht="12.75" customHeight="1">
      <c r="A75" s="47"/>
      <c r="B75" s="53" t="s">
        <v>212</v>
      </c>
      <c r="C75" s="193"/>
      <c r="D75" s="194"/>
      <c r="E75" s="53"/>
      <c r="F75" s="131"/>
      <c r="G75" s="192">
        <v>42734</v>
      </c>
      <c r="H75" s="47"/>
      <c r="I75" s="53"/>
      <c r="J75" s="100">
        <v>944</v>
      </c>
    </row>
    <row r="76" spans="1:10" ht="12.75" customHeight="1">
      <c r="A76" s="47"/>
      <c r="B76" s="197" t="s">
        <v>213</v>
      </c>
      <c r="C76" s="86"/>
      <c r="D76" s="131"/>
      <c r="E76" s="197"/>
      <c r="F76" s="131"/>
      <c r="G76" s="216">
        <v>42734</v>
      </c>
      <c r="H76" s="198"/>
      <c r="I76" s="197"/>
      <c r="J76" s="100">
        <v>547</v>
      </c>
    </row>
    <row r="77" spans="1:11" ht="12.75">
      <c r="A77" s="47"/>
      <c r="B77" s="250"/>
      <c r="C77" s="250"/>
      <c r="D77" s="250"/>
      <c r="E77" s="250"/>
      <c r="F77" s="250"/>
      <c r="G77" s="165"/>
      <c r="H77" s="47"/>
      <c r="I77" s="47"/>
      <c r="J77" s="47"/>
      <c r="K77" s="32"/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SUM(J68:J77)</f>
        <v>31666.51</v>
      </c>
      <c r="K78" s="61"/>
    </row>
    <row r="79" spans="1:11" s="46" customFormat="1" ht="12.75">
      <c r="A79" s="43" t="s">
        <v>47</v>
      </c>
      <c r="B79" s="231" t="s">
        <v>48</v>
      </c>
      <c r="C79" s="231"/>
      <c r="D79" s="231"/>
      <c r="E79" s="231"/>
      <c r="F79" s="231"/>
      <c r="G79" s="168"/>
      <c r="H79" s="43"/>
      <c r="I79" s="43"/>
      <c r="J79" s="43"/>
      <c r="K79" s="61"/>
    </row>
    <row r="80" spans="1:11" ht="12.75">
      <c r="A80" s="47"/>
      <c r="B80" s="232" t="s">
        <v>7</v>
      </c>
      <c r="C80" s="232"/>
      <c r="D80" s="232"/>
      <c r="E80" s="232"/>
      <c r="F80" s="232"/>
      <c r="G80" s="169"/>
      <c r="H80" s="47"/>
      <c r="I80" s="47"/>
      <c r="J80" s="47"/>
      <c r="K80" s="32"/>
    </row>
    <row r="81" spans="1:11" ht="14.25" customHeight="1">
      <c r="A81" s="47"/>
      <c r="B81" s="233"/>
      <c r="C81" s="234"/>
      <c r="D81" s="234"/>
      <c r="E81" s="234"/>
      <c r="F81" s="235"/>
      <c r="G81" s="18"/>
      <c r="H81" s="47"/>
      <c r="I81" s="47"/>
      <c r="J81" s="100"/>
      <c r="K81" s="32"/>
    </row>
    <row r="82" spans="1:11" s="46" customFormat="1" ht="12.75">
      <c r="A82" s="43"/>
      <c r="B82" s="236" t="s">
        <v>46</v>
      </c>
      <c r="C82" s="236"/>
      <c r="D82" s="236"/>
      <c r="E82" s="236"/>
      <c r="F82" s="236"/>
      <c r="G82" s="166"/>
      <c r="H82" s="43"/>
      <c r="I82" s="43"/>
      <c r="J82" s="82">
        <f>J81</f>
        <v>0</v>
      </c>
      <c r="K82" s="61"/>
    </row>
    <row r="83" ht="12.75">
      <c r="K83" s="54"/>
    </row>
    <row r="85" spans="1:8" s="21" customFormat="1" ht="15">
      <c r="A85" s="48"/>
      <c r="B85" s="49" t="s">
        <v>160</v>
      </c>
      <c r="C85" s="49"/>
      <c r="D85" s="49"/>
      <c r="E85" s="49"/>
      <c r="F85" s="49"/>
      <c r="H85" s="196" t="s">
        <v>214</v>
      </c>
    </row>
    <row r="86" spans="1:6" s="21" customFormat="1" ht="15">
      <c r="A86" s="48"/>
      <c r="B86" s="50"/>
      <c r="C86" s="50"/>
      <c r="D86" s="50"/>
      <c r="E86" s="50"/>
      <c r="F86" s="50"/>
    </row>
    <row r="87" spans="1:6" s="21" customFormat="1" ht="15">
      <c r="A87" s="48"/>
      <c r="B87" s="50"/>
      <c r="C87" s="50"/>
      <c r="D87" s="50"/>
      <c r="E87" s="50"/>
      <c r="F87" s="50"/>
    </row>
    <row r="88" spans="1:6" s="49" customFormat="1" ht="15">
      <c r="A88" s="48"/>
      <c r="B88" s="49" t="s">
        <v>45</v>
      </c>
      <c r="D88" s="49" t="s">
        <v>161</v>
      </c>
      <c r="F88" s="49" t="s">
        <v>162</v>
      </c>
    </row>
    <row r="89" spans="1:6" s="49" customFormat="1" ht="18">
      <c r="A89" s="48"/>
      <c r="D89" s="230" t="s">
        <v>49</v>
      </c>
      <c r="E89" s="230"/>
      <c r="F89" s="230"/>
    </row>
    <row r="90" s="49" customFormat="1" ht="15">
      <c r="A90" s="48"/>
    </row>
    <row r="91" s="49" customFormat="1" ht="15">
      <c r="A91" s="48"/>
    </row>
    <row r="92" spans="1:2" s="49" customFormat="1" ht="15">
      <c r="A92" s="48"/>
      <c r="B92" s="49" t="s">
        <v>50</v>
      </c>
    </row>
    <row r="93" spans="1:7" s="49" customFormat="1" ht="18">
      <c r="A93" s="48"/>
      <c r="D93" s="51" t="s">
        <v>51</v>
      </c>
      <c r="E93" s="51"/>
      <c r="G93" s="51"/>
    </row>
    <row r="94" s="49" customFormat="1" ht="15">
      <c r="A94" s="48"/>
    </row>
    <row r="95" s="49" customFormat="1" ht="15">
      <c r="A95" s="48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</sheetData>
  <sheetProtection/>
  <mergeCells count="16">
    <mergeCell ref="D89:F89"/>
    <mergeCell ref="J41:K41"/>
    <mergeCell ref="J42:K42"/>
    <mergeCell ref="J43:K43"/>
    <mergeCell ref="J44:K44"/>
    <mergeCell ref="J45:K45"/>
    <mergeCell ref="E65:F65"/>
    <mergeCell ref="E66:F66"/>
    <mergeCell ref="B64:F64"/>
    <mergeCell ref="B81:F81"/>
    <mergeCell ref="B82:F82"/>
    <mergeCell ref="E67:F67"/>
    <mergeCell ref="B77:F77"/>
    <mergeCell ref="B78:F78"/>
    <mergeCell ref="B79:F79"/>
    <mergeCell ref="B80:F80"/>
  </mergeCells>
  <hyperlinks>
    <hyperlink ref="K5" r:id="rId1" display="www.jreu-21-kaluga.ru"/>
  </hyperlinks>
  <printOptions/>
  <pageMargins left="0.7086614173228347" right="0.2" top="0.28" bottom="0.3" header="0.2" footer="0.19"/>
  <pageSetup fitToHeight="3" fitToWidth="1" horizontalDpi="600" verticalDpi="600" orientation="landscape" paperSize="9" scale="88"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1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13.281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115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3149.2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'[46]Лист1'!B10</f>
        <v>3149.2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301189.798</v>
      </c>
      <c r="G22" s="12">
        <v>289898.42</v>
      </c>
      <c r="H22" s="12">
        <v>302237.878</v>
      </c>
      <c r="I22" s="12">
        <v>-12339.454103985492</v>
      </c>
      <c r="J22" s="12">
        <v>11291.37410398549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53284.77399999999</v>
      </c>
      <c r="G24" s="22">
        <v>51287.16807551721</v>
      </c>
      <c r="H24" s="22">
        <v>54332.85399999999</v>
      </c>
      <c r="I24" s="22">
        <v>-3045.685924482782</v>
      </c>
      <c r="J24" s="22">
        <v>1997.6059244827823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12092.928</v>
      </c>
      <c r="G25" s="23">
        <v>11639.573264608916</v>
      </c>
      <c r="H25" s="23">
        <v>12092.928</v>
      </c>
      <c r="I25" s="23">
        <v>-453.3547353910835</v>
      </c>
      <c r="J25" s="23">
        <v>453.3547353910835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3779.0400000000004</v>
      </c>
      <c r="G26" s="23">
        <v>3637.3666451902864</v>
      </c>
      <c r="H26" s="23">
        <v>3779.0400000000004</v>
      </c>
      <c r="I26" s="23">
        <v>-141.67335480971406</v>
      </c>
      <c r="J26" s="23">
        <v>141.67335480971406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3023.232</v>
      </c>
      <c r="G27" s="23">
        <v>2909.893316152229</v>
      </c>
      <c r="H27" s="23">
        <v>3023.232</v>
      </c>
      <c r="I27" s="23">
        <v>-113.33868384777088</v>
      </c>
      <c r="J27" s="23">
        <v>113.33868384777088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32500.053999999993</v>
      </c>
      <c r="G28" s="23">
        <v>31281.651526970636</v>
      </c>
      <c r="H28" s="23">
        <v>32500.053999999993</v>
      </c>
      <c r="I28" s="23">
        <v>-1218.4024730293568</v>
      </c>
      <c r="J28" s="23">
        <v>1218.4024730293568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1889.5200000000002</v>
      </c>
      <c r="G29" s="23">
        <v>1818.6833225951432</v>
      </c>
      <c r="H29" s="23">
        <v>2937.6</v>
      </c>
      <c r="I29" s="23">
        <v>-1118.9166774048567</v>
      </c>
      <c r="J29" s="23">
        <v>70.83667740485703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99010.84799999998</v>
      </c>
      <c r="G30" s="22">
        <v>95299.01</v>
      </c>
      <c r="H30" s="22">
        <v>99010.84799999998</v>
      </c>
      <c r="I30" s="23">
        <v>-3711.837999999989</v>
      </c>
      <c r="J30" s="23">
        <v>3711.837999999989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90319.05600000003</v>
      </c>
      <c r="G31" s="23">
        <v>86933.06282004787</v>
      </c>
      <c r="H31" s="23">
        <v>90319.05600000003</v>
      </c>
      <c r="I31" s="23">
        <v>-3385.9931799521582</v>
      </c>
      <c r="J31" s="23">
        <v>3385.9931799521582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58575.11999999999</v>
      </c>
      <c r="G32" s="23">
        <v>56379.183000449426</v>
      </c>
      <c r="H32" s="23">
        <v>58575.11999999999</v>
      </c>
      <c r="I32" s="23">
        <v>-2195.936999550562</v>
      </c>
      <c r="J32" s="23">
        <v>2195.936999550562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112615.32</v>
      </c>
      <c r="G33" s="12">
        <v>109721.93</v>
      </c>
      <c r="H33" s="12">
        <v>112615.32</v>
      </c>
      <c r="I33" s="12">
        <v>-2893.390000000014</v>
      </c>
      <c r="J33" s="12">
        <v>2893.390000000014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103126.44</v>
      </c>
      <c r="G34" s="12">
        <v>100186.86</v>
      </c>
      <c r="H34" s="12">
        <v>103126.44</v>
      </c>
      <c r="I34" s="12">
        <v>-2939.5800000000017</v>
      </c>
      <c r="J34" s="12">
        <v>2939.5800000000017</v>
      </c>
      <c r="K34" s="67" t="s">
        <v>80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1.8200000000000003</v>
      </c>
      <c r="E35" s="15">
        <v>-395369.86</v>
      </c>
      <c r="F35" s="12">
        <v>119323.39</v>
      </c>
      <c r="G35" s="12">
        <v>116608.31</v>
      </c>
      <c r="H35" s="12">
        <v>95936.91</v>
      </c>
      <c r="I35" s="12">
        <v>-370774.08</v>
      </c>
      <c r="J35" s="12">
        <v>2715.0800000000017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-5968.46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/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3924.38</v>
      </c>
      <c r="J38" s="98" t="s">
        <v>36</v>
      </c>
      <c r="K38" s="98"/>
    </row>
    <row r="39" spans="1:11" s="92" customFormat="1" ht="15.75" customHeight="1">
      <c r="A39" s="93"/>
      <c r="B39" s="94" t="s">
        <v>122</v>
      </c>
      <c r="C39" s="95"/>
      <c r="D39" s="96"/>
      <c r="E39" s="97"/>
      <c r="F39" s="98"/>
      <c r="G39" s="98"/>
      <c r="H39" s="98"/>
      <c r="I39" s="98"/>
      <c r="J39" s="98" t="s">
        <v>36</v>
      </c>
      <c r="K39" s="99"/>
    </row>
    <row r="40" spans="1:11" s="92" customFormat="1" ht="15.75" customHeight="1">
      <c r="A40" s="93"/>
      <c r="B40" s="94" t="s">
        <v>149</v>
      </c>
      <c r="C40" s="95"/>
      <c r="D40" s="96"/>
      <c r="E40" s="97"/>
      <c r="F40" s="98"/>
      <c r="G40" s="98"/>
      <c r="H40" s="98"/>
      <c r="I40" s="98">
        <f>9892.84-I38</f>
        <v>5968.46</v>
      </c>
      <c r="J40" s="98" t="s">
        <v>36</v>
      </c>
      <c r="K40" s="98"/>
    </row>
    <row r="41" spans="1:11" s="56" customFormat="1" ht="30" customHeight="1" thickBot="1">
      <c r="A41" s="58"/>
      <c r="B41" s="59"/>
      <c r="C41" s="59"/>
      <c r="D41" s="60"/>
      <c r="E41" s="57"/>
      <c r="F41" s="55"/>
      <c r="G41" s="55"/>
      <c r="H41" s="55"/>
      <c r="I41" s="55"/>
      <c r="J41" s="55"/>
      <c r="K41" s="68"/>
    </row>
    <row r="42" spans="1:11" s="56" customFormat="1" ht="90" thickBot="1">
      <c r="A42" s="69" t="s">
        <v>30</v>
      </c>
      <c r="B42" s="70" t="s">
        <v>31</v>
      </c>
      <c r="C42" s="8" t="s">
        <v>65</v>
      </c>
      <c r="D42" s="8" t="s">
        <v>410</v>
      </c>
      <c r="E42" s="8" t="s">
        <v>411</v>
      </c>
      <c r="F42" s="8" t="s">
        <v>412</v>
      </c>
      <c r="G42" s="8" t="s">
        <v>413</v>
      </c>
      <c r="H42" s="8" t="s">
        <v>414</v>
      </c>
      <c r="I42" s="8" t="s">
        <v>415</v>
      </c>
      <c r="J42" s="226" t="s">
        <v>66</v>
      </c>
      <c r="K42" s="227"/>
    </row>
    <row r="43" spans="1:11" s="21" customFormat="1" ht="15">
      <c r="A43" s="71"/>
      <c r="B43" s="72" t="s">
        <v>7</v>
      </c>
      <c r="C43" s="72"/>
      <c r="D43" s="73"/>
      <c r="E43" s="74"/>
      <c r="F43" s="74"/>
      <c r="G43" s="74"/>
      <c r="H43" s="74"/>
      <c r="I43" s="74"/>
      <c r="J43" s="228"/>
      <c r="K43" s="228"/>
    </row>
    <row r="44" spans="1:11" ht="55.5" customHeight="1">
      <c r="A44" s="17"/>
      <c r="B44" s="18" t="s">
        <v>32</v>
      </c>
      <c r="C44" s="18" t="s">
        <v>82</v>
      </c>
      <c r="D44" s="27" t="s">
        <v>416</v>
      </c>
      <c r="E44" s="23">
        <v>210846.6</v>
      </c>
      <c r="F44" s="23">
        <v>191870.23</v>
      </c>
      <c r="G44" s="23">
        <v>210846.6</v>
      </c>
      <c r="H44" s="23">
        <v>-18976.369999999995</v>
      </c>
      <c r="I44" s="23">
        <v>18976.369999999995</v>
      </c>
      <c r="J44" s="229" t="s">
        <v>83</v>
      </c>
      <c r="K44" s="229"/>
    </row>
    <row r="45" spans="1:11" ht="39" customHeight="1">
      <c r="A45" s="17"/>
      <c r="B45" s="18" t="s">
        <v>33</v>
      </c>
      <c r="C45" s="18" t="s">
        <v>86</v>
      </c>
      <c r="D45" s="27">
        <v>1914.46</v>
      </c>
      <c r="E45" s="23">
        <v>367567.67</v>
      </c>
      <c r="F45" s="23">
        <v>335913.25</v>
      </c>
      <c r="G45" s="23">
        <v>367567.67</v>
      </c>
      <c r="H45" s="23">
        <v>-31654.419999999984</v>
      </c>
      <c r="I45" s="23">
        <v>31654.419999999984</v>
      </c>
      <c r="J45" s="229" t="s">
        <v>95</v>
      </c>
      <c r="K45" s="229"/>
    </row>
    <row r="46" spans="1:11" ht="34.5" customHeight="1">
      <c r="A46" s="17"/>
      <c r="B46" s="18" t="s">
        <v>35</v>
      </c>
      <c r="C46" s="18" t="s">
        <v>86</v>
      </c>
      <c r="D46" s="27">
        <v>1914.46</v>
      </c>
      <c r="E46" s="23">
        <v>1110528.99</v>
      </c>
      <c r="F46" s="23">
        <v>1076556.28</v>
      </c>
      <c r="G46" s="23">
        <v>1110528.99</v>
      </c>
      <c r="H46" s="23">
        <v>-33972.70999999996</v>
      </c>
      <c r="I46" s="23">
        <v>33972.70999999996</v>
      </c>
      <c r="J46" s="229" t="s">
        <v>95</v>
      </c>
      <c r="K46" s="229"/>
    </row>
    <row r="47" spans="1:12" ht="12.75" customHeight="1">
      <c r="A47" s="28"/>
      <c r="B47" s="29"/>
      <c r="C47" s="29"/>
      <c r="D47" s="30"/>
      <c r="E47" s="32"/>
      <c r="F47" s="32"/>
      <c r="G47" s="32"/>
      <c r="H47" s="32"/>
      <c r="I47" s="32"/>
      <c r="J47" s="32"/>
      <c r="K47" s="104"/>
      <c r="L47" s="104"/>
    </row>
    <row r="48" spans="1:10" s="110" customFormat="1" ht="12">
      <c r="A48" s="107"/>
      <c r="B48" s="117" t="s">
        <v>157</v>
      </c>
      <c r="C48" s="117"/>
      <c r="D48" s="117"/>
      <c r="E48" s="117"/>
      <c r="F48" s="117"/>
      <c r="G48" s="118"/>
      <c r="H48" s="117"/>
      <c r="I48" s="117"/>
      <c r="J48" s="117"/>
    </row>
    <row r="49" spans="1:12" ht="12.75" customHeight="1">
      <c r="A49" s="28"/>
      <c r="B49" s="122" t="s">
        <v>158</v>
      </c>
      <c r="C49" s="29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ht="12.75">
      <c r="L61" s="76"/>
    </row>
    <row r="62" spans="1:12" s="14" customFormat="1" ht="14.25">
      <c r="A62" s="33"/>
      <c r="B62" s="34" t="s">
        <v>37</v>
      </c>
      <c r="C62" s="34"/>
      <c r="D62" s="34"/>
      <c r="E62" s="34"/>
      <c r="F62" s="35"/>
      <c r="I62" s="36"/>
      <c r="L62" s="77"/>
    </row>
    <row r="63" spans="1:6" s="14" customFormat="1" ht="14.25">
      <c r="A63" s="33"/>
      <c r="B63" s="37" t="s">
        <v>38</v>
      </c>
      <c r="C63" s="37"/>
      <c r="D63" s="34"/>
      <c r="E63" s="34"/>
      <c r="F63" s="35"/>
    </row>
    <row r="64" ht="13.5" thickBot="1"/>
    <row r="65" spans="1:11" s="39" customFormat="1" ht="51.75" thickBot="1">
      <c r="A65" s="8" t="s">
        <v>39</v>
      </c>
      <c r="B65" s="221" t="s">
        <v>88</v>
      </c>
      <c r="C65" s="222"/>
      <c r="D65" s="223"/>
      <c r="E65" s="224"/>
      <c r="F65" s="225"/>
      <c r="G65" s="167" t="s">
        <v>40</v>
      </c>
      <c r="H65" s="38" t="s">
        <v>41</v>
      </c>
      <c r="I65" s="38" t="s">
        <v>42</v>
      </c>
      <c r="J65" s="8" t="s">
        <v>89</v>
      </c>
      <c r="K65" s="103"/>
    </row>
    <row r="66" spans="1:10" ht="12.75">
      <c r="A66" s="40"/>
      <c r="B66" s="78"/>
      <c r="C66" s="79"/>
      <c r="D66" s="79"/>
      <c r="E66" s="237"/>
      <c r="F66" s="238"/>
      <c r="G66" s="41"/>
      <c r="H66" s="42"/>
      <c r="I66" s="42"/>
      <c r="J66" s="42"/>
    </row>
    <row r="67" spans="1:10" s="46" customFormat="1" ht="15.75">
      <c r="A67" s="43" t="s">
        <v>43</v>
      </c>
      <c r="B67" s="91" t="s">
        <v>44</v>
      </c>
      <c r="C67" s="81"/>
      <c r="D67" s="81"/>
      <c r="E67" s="219"/>
      <c r="F67" s="220"/>
      <c r="G67" s="44"/>
      <c r="H67" s="43"/>
      <c r="I67" s="43"/>
      <c r="J67" s="45"/>
    </row>
    <row r="68" spans="1:10" ht="12.75" customHeight="1">
      <c r="A68" s="47"/>
      <c r="B68" s="170" t="s">
        <v>7</v>
      </c>
      <c r="C68" s="171"/>
      <c r="D68" s="171"/>
      <c r="E68" s="239"/>
      <c r="F68" s="241"/>
      <c r="G68" s="178"/>
      <c r="H68" s="47"/>
      <c r="I68" s="47"/>
      <c r="J68" s="23"/>
    </row>
    <row r="69" spans="1:10" ht="12.75" customHeight="1">
      <c r="A69" s="47"/>
      <c r="B69" s="53" t="s">
        <v>199</v>
      </c>
      <c r="C69" s="158"/>
      <c r="D69" s="159"/>
      <c r="E69" s="53" t="s">
        <v>195</v>
      </c>
      <c r="F69" s="159"/>
      <c r="G69" s="192">
        <v>42510</v>
      </c>
      <c r="H69" s="47" t="s">
        <v>200</v>
      </c>
      <c r="I69" s="53">
        <v>519.4</v>
      </c>
      <c r="J69" s="100">
        <v>1340.05</v>
      </c>
    </row>
    <row r="70" spans="1:10" ht="12.75" customHeight="1">
      <c r="A70" s="47"/>
      <c r="B70" s="53" t="s">
        <v>417</v>
      </c>
      <c r="C70" s="176"/>
      <c r="D70" s="177"/>
      <c r="E70" s="53" t="s">
        <v>91</v>
      </c>
      <c r="F70" s="177"/>
      <c r="G70" s="192">
        <v>42522</v>
      </c>
      <c r="H70" s="47" t="s">
        <v>90</v>
      </c>
      <c r="I70" s="53">
        <v>59</v>
      </c>
      <c r="J70" s="100">
        <v>50511.54</v>
      </c>
    </row>
    <row r="71" spans="1:10" ht="12.75" customHeight="1">
      <c r="A71" s="47"/>
      <c r="B71" s="53" t="s">
        <v>418</v>
      </c>
      <c r="C71" s="190"/>
      <c r="D71" s="191"/>
      <c r="E71" s="53" t="s">
        <v>195</v>
      </c>
      <c r="F71" s="131"/>
      <c r="G71" s="192">
        <v>42564</v>
      </c>
      <c r="H71" s="47" t="s">
        <v>53</v>
      </c>
      <c r="I71" s="53">
        <v>1</v>
      </c>
      <c r="J71" s="100">
        <v>5326.6</v>
      </c>
    </row>
    <row r="72" spans="1:10" ht="12.75" customHeight="1">
      <c r="A72" s="47"/>
      <c r="B72" s="53" t="s">
        <v>199</v>
      </c>
      <c r="C72" s="190"/>
      <c r="D72" s="191"/>
      <c r="E72" s="53" t="s">
        <v>195</v>
      </c>
      <c r="F72" s="131"/>
      <c r="G72" s="192">
        <v>42581</v>
      </c>
      <c r="H72" s="47" t="s">
        <v>200</v>
      </c>
      <c r="I72" s="53">
        <v>519.4</v>
      </c>
      <c r="J72" s="100">
        <v>1340.05</v>
      </c>
    </row>
    <row r="73" spans="1:10" ht="12.75" customHeight="1">
      <c r="A73" s="47"/>
      <c r="B73" s="53" t="s">
        <v>242</v>
      </c>
      <c r="C73" s="190"/>
      <c r="D73" s="191"/>
      <c r="E73" s="53" t="s">
        <v>419</v>
      </c>
      <c r="F73" s="131"/>
      <c r="G73" s="192">
        <v>42607</v>
      </c>
      <c r="H73" s="47"/>
      <c r="I73" s="53"/>
      <c r="J73" s="100">
        <v>15000</v>
      </c>
    </row>
    <row r="74" spans="1:10" ht="12.75" customHeight="1">
      <c r="A74" s="47"/>
      <c r="B74" s="53" t="s">
        <v>201</v>
      </c>
      <c r="C74" s="190"/>
      <c r="D74" s="191"/>
      <c r="E74" s="53" t="s">
        <v>91</v>
      </c>
      <c r="F74" s="131"/>
      <c r="G74" s="192">
        <v>42643</v>
      </c>
      <c r="H74" s="47" t="s">
        <v>53</v>
      </c>
      <c r="I74" s="53">
        <v>2</v>
      </c>
      <c r="J74" s="100">
        <v>15012.67</v>
      </c>
    </row>
    <row r="75" spans="1:10" ht="12.75" customHeight="1">
      <c r="A75" s="47"/>
      <c r="B75" s="53" t="s">
        <v>260</v>
      </c>
      <c r="C75" s="190"/>
      <c r="D75" s="191"/>
      <c r="E75" s="53"/>
      <c r="F75" s="131"/>
      <c r="G75" s="192">
        <v>42734</v>
      </c>
      <c r="H75" s="47"/>
      <c r="I75" s="53"/>
      <c r="J75" s="100">
        <v>3410</v>
      </c>
    </row>
    <row r="76" spans="1:10" ht="12.75" customHeight="1">
      <c r="A76" s="47"/>
      <c r="B76" s="53" t="s">
        <v>212</v>
      </c>
      <c r="C76" s="190"/>
      <c r="D76" s="191"/>
      <c r="E76" s="53"/>
      <c r="F76" s="131"/>
      <c r="G76" s="192">
        <v>42734</v>
      </c>
      <c r="H76" s="47"/>
      <c r="I76" s="53"/>
      <c r="J76" s="100">
        <v>492</v>
      </c>
    </row>
    <row r="77" spans="1:10" ht="12.75" customHeight="1">
      <c r="A77" s="47"/>
      <c r="B77" s="53" t="s">
        <v>213</v>
      </c>
      <c r="C77" s="190"/>
      <c r="D77" s="191"/>
      <c r="E77" s="53"/>
      <c r="F77" s="131"/>
      <c r="G77" s="192">
        <v>42734</v>
      </c>
      <c r="H77" s="47"/>
      <c r="I77" s="53"/>
      <c r="J77" s="100">
        <v>3504</v>
      </c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SUM(J69:J77)</f>
        <v>95936.91</v>
      </c>
      <c r="K78" s="61"/>
    </row>
    <row r="79" spans="1:11" s="46" customFormat="1" ht="15.75">
      <c r="A79" s="43" t="s">
        <v>47</v>
      </c>
      <c r="B79" s="249" t="s">
        <v>48</v>
      </c>
      <c r="C79" s="249"/>
      <c r="D79" s="249"/>
      <c r="E79" s="249"/>
      <c r="F79" s="249"/>
      <c r="G79" s="168"/>
      <c r="H79" s="43"/>
      <c r="I79" s="43"/>
      <c r="J79" s="43"/>
      <c r="K79" s="61"/>
    </row>
    <row r="80" spans="1:11" ht="12.75">
      <c r="A80" s="47"/>
      <c r="B80" s="232" t="s">
        <v>7</v>
      </c>
      <c r="C80" s="232"/>
      <c r="D80" s="232"/>
      <c r="E80" s="232"/>
      <c r="F80" s="232"/>
      <c r="G80" s="169"/>
      <c r="H80" s="47"/>
      <c r="I80" s="47"/>
      <c r="J80" s="47"/>
      <c r="K80" s="32"/>
    </row>
    <row r="81" spans="1:11" ht="12.75">
      <c r="A81" s="47"/>
      <c r="B81" s="233"/>
      <c r="C81" s="234"/>
      <c r="D81" s="234"/>
      <c r="E81" s="234"/>
      <c r="F81" s="235"/>
      <c r="G81" s="169"/>
      <c r="H81" s="47"/>
      <c r="I81" s="47"/>
      <c r="J81" s="100"/>
      <c r="K81" s="32"/>
    </row>
    <row r="82" spans="1:11" ht="12.75">
      <c r="A82" s="47"/>
      <c r="B82" s="170"/>
      <c r="C82" s="171"/>
      <c r="D82" s="171"/>
      <c r="E82" s="171"/>
      <c r="F82" s="172"/>
      <c r="G82" s="169"/>
      <c r="H82" s="47"/>
      <c r="I82" s="47"/>
      <c r="J82" s="101"/>
      <c r="K82" s="32"/>
    </row>
    <row r="83" spans="1:11" ht="14.25" customHeight="1">
      <c r="A83" s="47"/>
      <c r="B83" s="239"/>
      <c r="C83" s="240"/>
      <c r="D83" s="240"/>
      <c r="E83" s="240"/>
      <c r="F83" s="241"/>
      <c r="G83" s="18"/>
      <c r="H83" s="47"/>
      <c r="I83" s="47"/>
      <c r="J83" s="101"/>
      <c r="K83" s="32"/>
    </row>
    <row r="84" spans="1:11" s="46" customFormat="1" ht="12.75">
      <c r="A84" s="43"/>
      <c r="B84" s="236" t="s">
        <v>46</v>
      </c>
      <c r="C84" s="236"/>
      <c r="D84" s="236"/>
      <c r="E84" s="236"/>
      <c r="F84" s="236"/>
      <c r="G84" s="166"/>
      <c r="H84" s="43"/>
      <c r="I84" s="43"/>
      <c r="J84" s="82">
        <f>J81+J82</f>
        <v>0</v>
      </c>
      <c r="K84" s="61"/>
    </row>
    <row r="85" ht="12.75">
      <c r="K85" s="54"/>
    </row>
    <row r="87" spans="1:8" s="21" customFormat="1" ht="15">
      <c r="A87" s="48"/>
      <c r="B87" s="49" t="s">
        <v>160</v>
      </c>
      <c r="C87" s="49"/>
      <c r="D87" s="49"/>
      <c r="E87" s="49"/>
      <c r="F87" s="49"/>
      <c r="H87" s="196" t="s">
        <v>214</v>
      </c>
    </row>
    <row r="88" spans="1:6" s="21" customFormat="1" ht="15">
      <c r="A88" s="48"/>
      <c r="B88" s="50"/>
      <c r="C88" s="50"/>
      <c r="D88" s="50"/>
      <c r="E88" s="50"/>
      <c r="F88" s="50"/>
    </row>
    <row r="89" spans="1:6" s="21" customFormat="1" ht="15">
      <c r="A89" s="48"/>
      <c r="B89" s="50"/>
      <c r="C89" s="50"/>
      <c r="D89" s="50"/>
      <c r="E89" s="50"/>
      <c r="F89" s="50"/>
    </row>
    <row r="90" spans="1:6" s="49" customFormat="1" ht="15">
      <c r="A90" s="48"/>
      <c r="B90" s="49" t="s">
        <v>45</v>
      </c>
      <c r="D90" s="49" t="s">
        <v>161</v>
      </c>
      <c r="F90" s="49" t="s">
        <v>162</v>
      </c>
    </row>
    <row r="91" spans="1:6" s="49" customFormat="1" ht="18">
      <c r="A91" s="48"/>
      <c r="D91" s="230" t="s">
        <v>49</v>
      </c>
      <c r="E91" s="230"/>
      <c r="F91" s="230"/>
    </row>
    <row r="92" s="49" customFormat="1" ht="15">
      <c r="A92" s="48"/>
    </row>
    <row r="93" s="49" customFormat="1" ht="15">
      <c r="A93" s="48"/>
    </row>
    <row r="94" spans="1:2" s="49" customFormat="1" ht="15">
      <c r="A94" s="48"/>
      <c r="B94" s="49" t="s">
        <v>50</v>
      </c>
    </row>
    <row r="95" spans="1:7" s="49" customFormat="1" ht="18">
      <c r="A95" s="48"/>
      <c r="D95" s="51" t="s">
        <v>51</v>
      </c>
      <c r="E95" s="51"/>
      <c r="G95" s="51"/>
    </row>
    <row r="96" s="49" customFormat="1" ht="15">
      <c r="A96" s="48"/>
    </row>
    <row r="97" s="49" customFormat="1" ht="15">
      <c r="A97" s="48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</sheetData>
  <sheetProtection/>
  <mergeCells count="16">
    <mergeCell ref="B83:F83"/>
    <mergeCell ref="B84:F84"/>
    <mergeCell ref="D91:F91"/>
    <mergeCell ref="J45:K45"/>
    <mergeCell ref="J46:K46"/>
    <mergeCell ref="B65:F65"/>
    <mergeCell ref="B78:F78"/>
    <mergeCell ref="E68:F68"/>
    <mergeCell ref="B79:F79"/>
    <mergeCell ref="B80:F80"/>
    <mergeCell ref="B81:F81"/>
    <mergeCell ref="J42:K42"/>
    <mergeCell ref="J43:K43"/>
    <mergeCell ref="J44:K44"/>
    <mergeCell ref="E66:F66"/>
    <mergeCell ref="E67:F67"/>
  </mergeCells>
  <hyperlinks>
    <hyperlink ref="K5" r:id="rId1" display="www.jreu-21-kaluga.ru"/>
  </hyperlinks>
  <printOptions/>
  <pageMargins left="0.7086614173228347" right="0.2" top="0.26" bottom="0.24" header="0.2" footer="0.19"/>
  <pageSetup fitToHeight="3" fitToWidth="1" horizontalDpi="600" verticalDpi="600" orientation="landscape" paperSize="9" scale="88"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25">
      <selection activeCell="A36" sqref="A36:IV36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5.00390625" style="4" customWidth="1"/>
    <col min="11" max="11" width="20.8515625" style="4" customWidth="1"/>
    <col min="12" max="12" width="17.42187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116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1884.9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'[47]Лист1'!AI10</f>
        <v>1884.9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8.389000000000001</v>
      </c>
      <c r="E22" s="15">
        <v>0</v>
      </c>
      <c r="F22" s="15">
        <v>182373.20020000002</v>
      </c>
      <c r="G22" s="12">
        <v>171239.58</v>
      </c>
      <c r="H22" s="12">
        <v>184914.26020000002</v>
      </c>
      <c r="I22" s="12">
        <v>-13674.682200161204</v>
      </c>
      <c r="J22" s="12">
        <v>11133.622200161204</v>
      </c>
      <c r="K22" s="63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0">
        <v>0</v>
      </c>
      <c r="F24" s="20">
        <v>31892.507999999994</v>
      </c>
      <c r="G24" s="20">
        <v>29945.516496269927</v>
      </c>
      <c r="H24" s="20">
        <v>34433.568</v>
      </c>
      <c r="I24" s="20">
        <v>-4488.051503730067</v>
      </c>
      <c r="J24" s="20">
        <v>1946.9915037300675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7238.015999999999</v>
      </c>
      <c r="G25" s="23">
        <v>6796.1455878059405</v>
      </c>
      <c r="H25" s="23">
        <v>7238.015999999999</v>
      </c>
      <c r="I25" s="23">
        <v>-441.8704121940582</v>
      </c>
      <c r="J25" s="23">
        <v>441.8704121940582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2261.88</v>
      </c>
      <c r="G26" s="23">
        <v>2123.795496189357</v>
      </c>
      <c r="H26" s="23">
        <v>2261.88</v>
      </c>
      <c r="I26" s="23">
        <v>-138.08450381064313</v>
      </c>
      <c r="J26" s="23">
        <v>138.08450381064313</v>
      </c>
      <c r="K26" s="75" t="s">
        <v>71</v>
      </c>
    </row>
    <row r="27" spans="1:11" ht="39.7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1809.5039999999997</v>
      </c>
      <c r="G27" s="23">
        <v>1699.0363969514851</v>
      </c>
      <c r="H27" s="23">
        <v>1809.5039999999997</v>
      </c>
      <c r="I27" s="23">
        <v>-110.46760304851455</v>
      </c>
      <c r="J27" s="23">
        <v>110.46760304851455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19452.167999999998</v>
      </c>
      <c r="G28" s="23">
        <v>18264.641267228468</v>
      </c>
      <c r="H28" s="23">
        <v>19452.167999999998</v>
      </c>
      <c r="I28" s="23">
        <v>-1187.52673277153</v>
      </c>
      <c r="J28" s="23">
        <v>1187.52673277153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1130.94</v>
      </c>
      <c r="G29" s="23">
        <v>1061.8977480946785</v>
      </c>
      <c r="H29" s="23">
        <v>3672</v>
      </c>
      <c r="I29" s="23">
        <v>-2610.1022519053213</v>
      </c>
      <c r="J29" s="23">
        <v>69.04225190532156</v>
      </c>
      <c r="K29" s="75" t="s">
        <v>76</v>
      </c>
    </row>
    <row r="30" spans="1:11" ht="35.25" customHeight="1">
      <c r="A30" s="17" t="s">
        <v>17</v>
      </c>
      <c r="B30" s="18" t="s">
        <v>170</v>
      </c>
      <c r="C30" s="18" t="s">
        <v>68</v>
      </c>
      <c r="D30" s="22">
        <v>0.419</v>
      </c>
      <c r="E30" s="22">
        <v>0</v>
      </c>
      <c r="F30" s="23">
        <v>2101.3642</v>
      </c>
      <c r="G30" s="23">
        <v>1973.0789537082208</v>
      </c>
      <c r="H30" s="23">
        <v>2101.3642</v>
      </c>
      <c r="I30" s="23">
        <v>-128.28524629177923</v>
      </c>
      <c r="J30" s="23">
        <v>128.28524629177923</v>
      </c>
      <c r="K30" s="75" t="s">
        <v>309</v>
      </c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59261.256000000016</v>
      </c>
      <c r="G31" s="22">
        <v>55643.44</v>
      </c>
      <c r="H31" s="22">
        <v>59261.256000000016</v>
      </c>
      <c r="I31" s="23">
        <v>-3617.8160000000134</v>
      </c>
      <c r="J31" s="23">
        <v>3617.8160000000134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54058.932</v>
      </c>
      <c r="G32" s="23">
        <v>50758.71235892563</v>
      </c>
      <c r="H32" s="23">
        <v>54058.932</v>
      </c>
      <c r="I32" s="23">
        <v>-3300.219641074371</v>
      </c>
      <c r="J32" s="23">
        <v>3300.219641074371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1.55</v>
      </c>
      <c r="E33" s="22">
        <v>0</v>
      </c>
      <c r="F33" s="23">
        <v>35059.14</v>
      </c>
      <c r="G33" s="23">
        <v>32918.83019093503</v>
      </c>
      <c r="H33" s="23">
        <v>35059.14</v>
      </c>
      <c r="I33" s="23">
        <v>-2140.309809064973</v>
      </c>
      <c r="J33" s="23">
        <v>2140.309809064973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67404</v>
      </c>
      <c r="G34" s="12">
        <v>63848.92</v>
      </c>
      <c r="H34" s="12">
        <v>67404</v>
      </c>
      <c r="I34" s="12">
        <v>-3555.0800000000017</v>
      </c>
      <c r="J34" s="12">
        <v>3555.0800000000017</v>
      </c>
      <c r="K34" s="67" t="s">
        <v>79</v>
      </c>
    </row>
    <row r="35" spans="1:11" s="14" customFormat="1" ht="45" customHeight="1">
      <c r="A35" s="24" t="s">
        <v>23</v>
      </c>
      <c r="B35" s="11" t="s">
        <v>24</v>
      </c>
      <c r="C35" s="66" t="s">
        <v>68</v>
      </c>
      <c r="D35" s="15">
        <v>3.15</v>
      </c>
      <c r="E35" s="15">
        <v>0</v>
      </c>
      <c r="F35" s="12">
        <v>71061.75</v>
      </c>
      <c r="G35" s="12">
        <v>67305.29</v>
      </c>
      <c r="H35" s="12">
        <v>71061.75</v>
      </c>
      <c r="I35" s="12">
        <v>-3756.4600000000064</v>
      </c>
      <c r="J35" s="12">
        <v>3756.4600000000064</v>
      </c>
      <c r="K35" s="67" t="s">
        <v>80</v>
      </c>
    </row>
    <row r="36" spans="1:11" s="14" customFormat="1" ht="30" customHeight="1">
      <c r="A36" s="24" t="s">
        <v>27</v>
      </c>
      <c r="B36" s="25" t="s">
        <v>28</v>
      </c>
      <c r="C36" s="66" t="s">
        <v>68</v>
      </c>
      <c r="D36" s="26">
        <v>1.8200000000000003</v>
      </c>
      <c r="E36" s="15">
        <v>66419.01</v>
      </c>
      <c r="F36" s="12">
        <v>41166.24</v>
      </c>
      <c r="G36" s="12">
        <v>38995.01</v>
      </c>
      <c r="H36" s="12">
        <v>107405.56</v>
      </c>
      <c r="I36" s="12">
        <v>2523.9399999999987</v>
      </c>
      <c r="J36" s="12">
        <v>2171.229999999996</v>
      </c>
      <c r="K36" s="63"/>
    </row>
    <row r="37" spans="1:11" s="14" customFormat="1" ht="30" customHeight="1">
      <c r="A37" s="24" t="s">
        <v>30</v>
      </c>
      <c r="B37" s="25" t="s">
        <v>187</v>
      </c>
      <c r="C37" s="25"/>
      <c r="D37" s="26"/>
      <c r="E37" s="15">
        <v>24479.78</v>
      </c>
      <c r="F37" s="12">
        <v>135712.8</v>
      </c>
      <c r="G37" s="12">
        <v>134574.1</v>
      </c>
      <c r="H37" s="12">
        <v>159850</v>
      </c>
      <c r="I37" s="12">
        <v>-796.1199999999953</v>
      </c>
      <c r="J37" s="12">
        <v>1138.6999999999825</v>
      </c>
      <c r="K37" s="63"/>
    </row>
    <row r="38" spans="1:11" s="92" customFormat="1" ht="15.75" customHeight="1">
      <c r="A38" s="93"/>
      <c r="B38" s="94" t="s">
        <v>148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v>4515.48</v>
      </c>
      <c r="J39" s="98" t="s">
        <v>36</v>
      </c>
      <c r="K39" s="99"/>
    </row>
    <row r="40" spans="1:11" s="92" customFormat="1" ht="15.75" customHeight="1">
      <c r="A40" s="93"/>
      <c r="B40" s="94" t="s">
        <v>122</v>
      </c>
      <c r="C40" s="95"/>
      <c r="D40" s="96"/>
      <c r="E40" s="97"/>
      <c r="F40" s="98"/>
      <c r="G40" s="98"/>
      <c r="H40" s="98"/>
      <c r="I40" s="98"/>
      <c r="J40" s="98" t="s">
        <v>36</v>
      </c>
      <c r="K40" s="98"/>
    </row>
    <row r="41" spans="1:11" s="92" customFormat="1" ht="15.75" customHeight="1">
      <c r="A41" s="93"/>
      <c r="B41" s="94" t="s">
        <v>149</v>
      </c>
      <c r="C41" s="95"/>
      <c r="D41" s="96"/>
      <c r="E41" s="97"/>
      <c r="F41" s="98"/>
      <c r="G41" s="98"/>
      <c r="H41" s="98"/>
      <c r="I41" s="98"/>
      <c r="J41" s="98" t="s">
        <v>36</v>
      </c>
      <c r="K41" s="98"/>
    </row>
    <row r="42" spans="1:11" s="56" customFormat="1" ht="30" customHeight="1" thickBot="1">
      <c r="A42" s="58"/>
      <c r="B42" s="59"/>
      <c r="C42" s="59"/>
      <c r="D42" s="60"/>
      <c r="E42" s="57"/>
      <c r="F42" s="55"/>
      <c r="G42" s="55"/>
      <c r="H42" s="55"/>
      <c r="I42" s="55"/>
      <c r="J42" s="55"/>
      <c r="K42" s="68"/>
    </row>
    <row r="43" spans="1:11" s="56" customFormat="1" ht="90" thickBot="1">
      <c r="A43" s="69" t="s">
        <v>30</v>
      </c>
      <c r="B43" s="70" t="s">
        <v>31</v>
      </c>
      <c r="C43" s="8" t="s">
        <v>65</v>
      </c>
      <c r="D43" s="8" t="str">
        <f>D20</f>
        <v>Тариф  на 31.12.16</v>
      </c>
      <c r="E43" s="8" t="s">
        <v>188</v>
      </c>
      <c r="F43" s="8" t="s">
        <v>189</v>
      </c>
      <c r="G43" s="8" t="s">
        <v>190</v>
      </c>
      <c r="H43" s="8" t="s">
        <v>191</v>
      </c>
      <c r="I43" s="8" t="s">
        <v>186</v>
      </c>
      <c r="J43" s="226" t="s">
        <v>66</v>
      </c>
      <c r="K43" s="227"/>
    </row>
    <row r="44" spans="1:11" s="21" customFormat="1" ht="15">
      <c r="A44" s="71"/>
      <c r="B44" s="72" t="s">
        <v>7</v>
      </c>
      <c r="C44" s="72"/>
      <c r="D44" s="73"/>
      <c r="E44" s="74"/>
      <c r="F44" s="74"/>
      <c r="G44" s="74"/>
      <c r="H44" s="74"/>
      <c r="I44" s="74"/>
      <c r="J44" s="228"/>
      <c r="K44" s="228"/>
    </row>
    <row r="45" spans="1:11" ht="55.5" customHeight="1">
      <c r="A45" s="17"/>
      <c r="B45" s="18" t="s">
        <v>32</v>
      </c>
      <c r="C45" s="18" t="s">
        <v>82</v>
      </c>
      <c r="D45" s="27" t="s">
        <v>240</v>
      </c>
      <c r="E45" s="23">
        <v>155446.67</v>
      </c>
      <c r="F45" s="23">
        <v>150500.16</v>
      </c>
      <c r="G45" s="23">
        <v>155446.67</v>
      </c>
      <c r="H45" s="23">
        <v>-4946.510000000009</v>
      </c>
      <c r="I45" s="23">
        <v>4946.510000000009</v>
      </c>
      <c r="J45" s="229" t="s">
        <v>83</v>
      </c>
      <c r="K45" s="229"/>
    </row>
    <row r="46" spans="1:11" ht="39" customHeight="1">
      <c r="A46" s="17"/>
      <c r="B46" s="18" t="s">
        <v>33</v>
      </c>
      <c r="C46" s="18" t="s">
        <v>86</v>
      </c>
      <c r="D46" s="27">
        <v>1320.25</v>
      </c>
      <c r="E46" s="23">
        <v>182749.23</v>
      </c>
      <c r="F46" s="23">
        <v>177738.27</v>
      </c>
      <c r="G46" s="23">
        <v>182749.23</v>
      </c>
      <c r="H46" s="23">
        <v>-5010.960000000021</v>
      </c>
      <c r="I46" s="23">
        <v>5010.960000000021</v>
      </c>
      <c r="J46" s="229" t="s">
        <v>84</v>
      </c>
      <c r="K46" s="229"/>
    </row>
    <row r="47" spans="1:11" ht="34.5" customHeight="1">
      <c r="A47" s="17"/>
      <c r="B47" s="18" t="s">
        <v>35</v>
      </c>
      <c r="C47" s="18" t="s">
        <v>86</v>
      </c>
      <c r="D47" s="27">
        <v>1320.25</v>
      </c>
      <c r="E47" s="23">
        <v>391179.28</v>
      </c>
      <c r="F47" s="23">
        <v>362667.52</v>
      </c>
      <c r="G47" s="23">
        <v>391179.28</v>
      </c>
      <c r="H47" s="23">
        <v>-28511.76000000001</v>
      </c>
      <c r="I47" s="23">
        <v>28511.76000000001</v>
      </c>
      <c r="J47" s="229" t="s">
        <v>87</v>
      </c>
      <c r="K47" s="229"/>
    </row>
    <row r="48" spans="1:12" ht="12.75" customHeight="1">
      <c r="A48" s="28"/>
      <c r="B48" s="29"/>
      <c r="C48" s="29"/>
      <c r="D48" s="30"/>
      <c r="E48" s="32"/>
      <c r="F48" s="32"/>
      <c r="G48" s="32"/>
      <c r="H48" s="32"/>
      <c r="I48" s="32"/>
      <c r="J48" s="32"/>
      <c r="K48" s="104"/>
      <c r="L48" s="104"/>
    </row>
    <row r="49" spans="1:10" s="110" customFormat="1" ht="12">
      <c r="A49" s="107"/>
      <c r="B49" s="117" t="s">
        <v>157</v>
      </c>
      <c r="C49" s="117"/>
      <c r="D49" s="117"/>
      <c r="E49" s="117"/>
      <c r="F49" s="117"/>
      <c r="G49" s="118"/>
      <c r="H49" s="117"/>
      <c r="I49" s="117"/>
      <c r="J49" s="117"/>
    </row>
    <row r="50" spans="1:12" ht="12.75" customHeight="1">
      <c r="A50" s="28"/>
      <c r="B50" s="122" t="s">
        <v>158</v>
      </c>
      <c r="C50" s="29"/>
      <c r="D50" s="30"/>
      <c r="E50" s="30"/>
      <c r="F50" s="31"/>
      <c r="G50" s="32"/>
      <c r="H50" s="32"/>
      <c r="I50" s="32"/>
      <c r="J50" s="32"/>
      <c r="K50" s="32"/>
      <c r="L50" s="76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7"/>
      <c r="G57" s="137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137"/>
      <c r="G58" s="137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137"/>
      <c r="G59" s="137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spans="1:12" s="54" customFormat="1" ht="12.75" customHeight="1">
      <c r="A61" s="28"/>
      <c r="B61" s="122"/>
      <c r="C61" s="122"/>
      <c r="D61" s="30"/>
      <c r="E61" s="30"/>
      <c r="F61" s="31"/>
      <c r="G61" s="32"/>
      <c r="H61" s="32"/>
      <c r="I61" s="32"/>
      <c r="J61" s="32"/>
      <c r="K61" s="32"/>
      <c r="L61" s="123"/>
    </row>
    <row r="62" ht="12.75">
      <c r="L62" s="76"/>
    </row>
    <row r="63" spans="1:12" s="14" customFormat="1" ht="14.25">
      <c r="A63" s="33"/>
      <c r="B63" s="34" t="s">
        <v>37</v>
      </c>
      <c r="C63" s="34"/>
      <c r="D63" s="34"/>
      <c r="E63" s="34"/>
      <c r="F63" s="35"/>
      <c r="I63" s="36"/>
      <c r="L63" s="77"/>
    </row>
    <row r="64" spans="1:6" s="14" customFormat="1" ht="14.25">
      <c r="A64" s="33"/>
      <c r="B64" s="37" t="s">
        <v>38</v>
      </c>
      <c r="C64" s="37"/>
      <c r="D64" s="34"/>
      <c r="E64" s="34"/>
      <c r="F64" s="35"/>
    </row>
    <row r="65" ht="13.5" thickBot="1"/>
    <row r="66" spans="1:11" s="39" customFormat="1" ht="51.75" thickBot="1">
      <c r="A66" s="8" t="s">
        <v>39</v>
      </c>
      <c r="B66" s="221" t="s">
        <v>88</v>
      </c>
      <c r="C66" s="222"/>
      <c r="D66" s="223"/>
      <c r="E66" s="224"/>
      <c r="F66" s="225"/>
      <c r="G66" s="167" t="s">
        <v>40</v>
      </c>
      <c r="H66" s="38" t="s">
        <v>41</v>
      </c>
      <c r="I66" s="38" t="s">
        <v>42</v>
      </c>
      <c r="J66" s="8" t="s">
        <v>89</v>
      </c>
      <c r="K66" s="103"/>
    </row>
    <row r="67" spans="1:10" ht="12.75">
      <c r="A67" s="40"/>
      <c r="B67" s="78"/>
      <c r="C67" s="79"/>
      <c r="D67" s="79"/>
      <c r="E67" s="237"/>
      <c r="F67" s="238"/>
      <c r="G67" s="41"/>
      <c r="H67" s="42"/>
      <c r="I67" s="42"/>
      <c r="J67" s="42"/>
    </row>
    <row r="68" spans="1:10" s="46" customFormat="1" ht="12.75">
      <c r="A68" s="43" t="s">
        <v>43</v>
      </c>
      <c r="B68" s="80" t="s">
        <v>44</v>
      </c>
      <c r="C68" s="81"/>
      <c r="D68" s="81"/>
      <c r="E68" s="219"/>
      <c r="F68" s="220"/>
      <c r="G68" s="44"/>
      <c r="H68" s="43"/>
      <c r="I68" s="43"/>
      <c r="J68" s="45"/>
    </row>
    <row r="69" spans="1:10" ht="12.75">
      <c r="A69" s="47"/>
      <c r="B69" s="160" t="s">
        <v>7</v>
      </c>
      <c r="C69" s="161"/>
      <c r="D69" s="161"/>
      <c r="E69" s="239"/>
      <c r="F69" s="241"/>
      <c r="G69" s="178"/>
      <c r="H69" s="47"/>
      <c r="I69" s="47"/>
      <c r="J69" s="23"/>
    </row>
    <row r="70" spans="1:10" ht="12.75" customHeight="1">
      <c r="A70" s="47"/>
      <c r="B70" s="145" t="s">
        <v>393</v>
      </c>
      <c r="C70" s="176"/>
      <c r="D70" s="177"/>
      <c r="E70" s="53" t="s">
        <v>165</v>
      </c>
      <c r="F70" s="172"/>
      <c r="G70" s="192">
        <v>42521</v>
      </c>
      <c r="H70" s="47" t="s">
        <v>200</v>
      </c>
      <c r="I70" s="53">
        <v>33</v>
      </c>
      <c r="J70" s="100">
        <v>7804.99</v>
      </c>
    </row>
    <row r="71" spans="1:10" ht="13.5" customHeight="1">
      <c r="A71" s="47"/>
      <c r="B71" s="145" t="s">
        <v>199</v>
      </c>
      <c r="C71" s="190"/>
      <c r="D71" s="191"/>
      <c r="E71" s="53" t="s">
        <v>195</v>
      </c>
      <c r="F71" s="131"/>
      <c r="G71" s="192">
        <v>42520</v>
      </c>
      <c r="H71" s="47"/>
      <c r="I71" s="53"/>
      <c r="J71" s="100">
        <v>490.2</v>
      </c>
    </row>
    <row r="72" spans="1:10" ht="13.5" customHeight="1">
      <c r="A72" s="47"/>
      <c r="B72" s="145" t="s">
        <v>420</v>
      </c>
      <c r="C72" s="190"/>
      <c r="D72" s="191"/>
      <c r="E72" s="53" t="s">
        <v>165</v>
      </c>
      <c r="F72" s="131"/>
      <c r="G72" s="192">
        <v>42515</v>
      </c>
      <c r="H72" s="47"/>
      <c r="I72" s="53"/>
      <c r="J72" s="100">
        <v>97364.17</v>
      </c>
    </row>
    <row r="73" spans="1:10" ht="13.5" customHeight="1">
      <c r="A73" s="47"/>
      <c r="B73" s="145" t="s">
        <v>199</v>
      </c>
      <c r="C73" s="190"/>
      <c r="D73" s="191"/>
      <c r="E73" s="53" t="s">
        <v>195</v>
      </c>
      <c r="F73" s="120"/>
      <c r="G73" s="192">
        <v>42580</v>
      </c>
      <c r="H73" s="47" t="s">
        <v>200</v>
      </c>
      <c r="I73" s="53">
        <v>190</v>
      </c>
      <c r="J73" s="100">
        <v>490.2</v>
      </c>
    </row>
    <row r="74" spans="1:10" ht="13.5" customHeight="1">
      <c r="A74" s="47"/>
      <c r="B74" s="145" t="s">
        <v>260</v>
      </c>
      <c r="C74" s="190"/>
      <c r="D74" s="191"/>
      <c r="E74" s="53"/>
      <c r="F74" s="120"/>
      <c r="G74" s="192">
        <v>42734</v>
      </c>
      <c r="H74" s="47"/>
      <c r="I74" s="53"/>
      <c r="J74" s="100">
        <v>370</v>
      </c>
    </row>
    <row r="75" spans="1:10" ht="13.5" customHeight="1">
      <c r="A75" s="47"/>
      <c r="B75" s="145" t="s">
        <v>212</v>
      </c>
      <c r="C75" s="190"/>
      <c r="D75" s="191"/>
      <c r="E75" s="53"/>
      <c r="F75" s="120"/>
      <c r="G75" s="192">
        <v>42734</v>
      </c>
      <c r="H75" s="47"/>
      <c r="I75" s="53"/>
      <c r="J75" s="100">
        <v>204</v>
      </c>
    </row>
    <row r="76" spans="1:10" ht="13.5" customHeight="1">
      <c r="A76" s="47"/>
      <c r="B76" s="140" t="s">
        <v>213</v>
      </c>
      <c r="C76" s="86"/>
      <c r="D76" s="86"/>
      <c r="E76" s="87"/>
      <c r="F76" s="120"/>
      <c r="G76" s="217">
        <v>42734</v>
      </c>
      <c r="H76" s="218"/>
      <c r="I76" s="87"/>
      <c r="J76" s="100">
        <v>682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SUM(J70:J76)</f>
        <v>107405.56</v>
      </c>
      <c r="K77" s="61"/>
    </row>
    <row r="78" spans="1:11" s="46" customFormat="1" ht="12.75">
      <c r="A78" s="43" t="s">
        <v>47</v>
      </c>
      <c r="B78" s="231" t="s">
        <v>187</v>
      </c>
      <c r="C78" s="231"/>
      <c r="D78" s="231"/>
      <c r="E78" s="231"/>
      <c r="F78" s="231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0" ht="28.5" customHeight="1">
      <c r="A80" s="47"/>
      <c r="B80" s="233" t="s">
        <v>421</v>
      </c>
      <c r="C80" s="255"/>
      <c r="D80" s="256"/>
      <c r="E80" s="53" t="s">
        <v>91</v>
      </c>
      <c r="F80" s="120"/>
      <c r="G80" s="192">
        <v>42704</v>
      </c>
      <c r="H80" s="47" t="s">
        <v>53</v>
      </c>
      <c r="I80" s="53">
        <v>1</v>
      </c>
      <c r="J80" s="100">
        <v>159850</v>
      </c>
    </row>
    <row r="81" spans="1:11" s="46" customFormat="1" ht="12.75">
      <c r="A81" s="43"/>
      <c r="B81" s="236" t="s">
        <v>46</v>
      </c>
      <c r="C81" s="236"/>
      <c r="D81" s="236"/>
      <c r="E81" s="236"/>
      <c r="F81" s="236"/>
      <c r="G81" s="166"/>
      <c r="H81" s="43"/>
      <c r="I81" s="43"/>
      <c r="J81" s="82">
        <f>SUM(J80)</f>
        <v>159850</v>
      </c>
      <c r="K81" s="61"/>
    </row>
    <row r="82" ht="12.75">
      <c r="K82" s="54"/>
    </row>
    <row r="84" spans="1:8" s="21" customFormat="1" ht="15">
      <c r="A84" s="48"/>
      <c r="B84" s="49" t="s">
        <v>160</v>
      </c>
      <c r="C84" s="49"/>
      <c r="D84" s="49"/>
      <c r="E84" s="49"/>
      <c r="F84" s="49"/>
      <c r="H84" s="196" t="s">
        <v>214</v>
      </c>
    </row>
    <row r="85" spans="1:6" s="21" customFormat="1" ht="15">
      <c r="A85" s="48"/>
      <c r="B85" s="50"/>
      <c r="C85" s="50"/>
      <c r="D85" s="50"/>
      <c r="E85" s="50"/>
      <c r="F85" s="50"/>
    </row>
    <row r="86" spans="1:6" s="21" customFormat="1" ht="15">
      <c r="A86" s="48"/>
      <c r="B86" s="50"/>
      <c r="C86" s="50"/>
      <c r="D86" s="50"/>
      <c r="E86" s="50"/>
      <c r="F86" s="50"/>
    </row>
    <row r="87" spans="1:6" s="49" customFormat="1" ht="15">
      <c r="A87" s="48"/>
      <c r="B87" s="49" t="s">
        <v>45</v>
      </c>
      <c r="D87" s="49" t="s">
        <v>161</v>
      </c>
      <c r="F87" s="49" t="s">
        <v>162</v>
      </c>
    </row>
    <row r="88" spans="1:6" s="49" customFormat="1" ht="18">
      <c r="A88" s="48"/>
      <c r="D88" s="230" t="s">
        <v>49</v>
      </c>
      <c r="E88" s="230"/>
      <c r="F88" s="230"/>
    </row>
    <row r="89" s="49" customFormat="1" ht="15">
      <c r="A89" s="48"/>
    </row>
    <row r="90" s="49" customFormat="1" ht="15">
      <c r="A90" s="48"/>
    </row>
    <row r="91" spans="1:2" s="49" customFormat="1" ht="15">
      <c r="A91" s="48"/>
      <c r="B91" s="49" t="s">
        <v>50</v>
      </c>
    </row>
    <row r="92" spans="1:7" s="49" customFormat="1" ht="18">
      <c r="A92" s="48"/>
      <c r="D92" s="51" t="s">
        <v>51</v>
      </c>
      <c r="E92" s="51"/>
      <c r="G92" s="51"/>
    </row>
    <row r="93" s="49" customFormat="1" ht="15">
      <c r="A93" s="48"/>
    </row>
    <row r="94" s="49" customFormat="1" ht="15">
      <c r="A94" s="48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</sheetData>
  <sheetProtection/>
  <mergeCells count="15">
    <mergeCell ref="B80:D80"/>
    <mergeCell ref="B81:F81"/>
    <mergeCell ref="D88:F88"/>
    <mergeCell ref="B66:F66"/>
    <mergeCell ref="E68:F68"/>
    <mergeCell ref="B77:F77"/>
    <mergeCell ref="B78:F78"/>
    <mergeCell ref="B79:F79"/>
    <mergeCell ref="E69:F69"/>
    <mergeCell ref="E67:F67"/>
    <mergeCell ref="J43:K43"/>
    <mergeCell ref="J44:K44"/>
    <mergeCell ref="J45:K45"/>
    <mergeCell ref="J46:K46"/>
    <mergeCell ref="J47:K47"/>
  </mergeCells>
  <hyperlinks>
    <hyperlink ref="K5" r:id="rId1" display="www.jreu-21-kaluga.ru"/>
  </hyperlinks>
  <printOptions/>
  <pageMargins left="0.7086614173228347" right="0.2" top="0.3" bottom="0.27" header="0.2" footer="0.19"/>
  <pageSetup fitToHeight="3" fitToWidth="1" horizontalDpi="600" verticalDpi="600" orientation="landscape" paperSize="9" scale="86"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5"/>
  <sheetViews>
    <sheetView zoomScalePageLayoutView="0" workbookViewId="0" topLeftCell="A7">
      <selection activeCell="D40" sqref="D40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3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117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2813.1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'[48]Лист1'!B10</f>
        <v>2813.1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255204.24199999997</v>
      </c>
      <c r="G22" s="12">
        <v>247553.53</v>
      </c>
      <c r="H22" s="12">
        <v>258371.30199999997</v>
      </c>
      <c r="I22" s="12">
        <v>-10817.776798487157</v>
      </c>
      <c r="J22" s="12">
        <v>7650.716798487156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47597.462</v>
      </c>
      <c r="G24" s="22">
        <v>46170.53812568852</v>
      </c>
      <c r="H24" s="22">
        <v>50764.522</v>
      </c>
      <c r="I24" s="22">
        <v>-4593.98387431147</v>
      </c>
      <c r="J24" s="22">
        <v>1426.9238743114693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10802.304</v>
      </c>
      <c r="G25" s="23">
        <v>10478.46409752515</v>
      </c>
      <c r="H25" s="23">
        <v>10802.304</v>
      </c>
      <c r="I25" s="23">
        <v>-323.83990247485053</v>
      </c>
      <c r="J25" s="23">
        <v>323.83990247485053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3375.72</v>
      </c>
      <c r="G26" s="23">
        <v>3274.52003047661</v>
      </c>
      <c r="H26" s="23">
        <v>3375.72</v>
      </c>
      <c r="I26" s="23">
        <v>-101.19996952338988</v>
      </c>
      <c r="J26" s="23">
        <v>101.19996952338988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2700.576</v>
      </c>
      <c r="G27" s="23">
        <v>2619.6160243812874</v>
      </c>
      <c r="H27" s="23">
        <v>2700.576</v>
      </c>
      <c r="I27" s="23">
        <v>-80.95997561871263</v>
      </c>
      <c r="J27" s="23">
        <v>80.95997561871263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29031.002</v>
      </c>
      <c r="G28" s="23">
        <v>28160.67795806718</v>
      </c>
      <c r="H28" s="23">
        <v>29031.002</v>
      </c>
      <c r="I28" s="23">
        <v>-870.3240419328213</v>
      </c>
      <c r="J28" s="23">
        <v>870.3240419328213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1687.86</v>
      </c>
      <c r="G29" s="23">
        <v>1637.260015238305</v>
      </c>
      <c r="H29" s="23">
        <v>4854.92</v>
      </c>
      <c r="I29" s="23">
        <v>-3217.6599847616953</v>
      </c>
      <c r="J29" s="23">
        <v>50.59998476169494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88443.864</v>
      </c>
      <c r="G30" s="22">
        <v>85792.43</v>
      </c>
      <c r="H30" s="22">
        <v>88443.864</v>
      </c>
      <c r="I30" s="23">
        <v>-2651.4340000000084</v>
      </c>
      <c r="J30" s="23">
        <v>2651.4340000000084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80679.70799999998</v>
      </c>
      <c r="G31" s="23">
        <v>78261.02872839096</v>
      </c>
      <c r="H31" s="23">
        <v>80679.70799999998</v>
      </c>
      <c r="I31" s="23">
        <v>-2418.6792716090276</v>
      </c>
      <c r="J31" s="23">
        <v>2418.6792716090276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38483.208</v>
      </c>
      <c r="G32" s="23">
        <v>37329.52834743335</v>
      </c>
      <c r="H32" s="23">
        <v>38483.208</v>
      </c>
      <c r="I32" s="23">
        <v>-1153.6796525666505</v>
      </c>
      <c r="J32" s="23">
        <v>1153.6796525666505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100596.12</v>
      </c>
      <c r="G33" s="12">
        <v>100067.99</v>
      </c>
      <c r="H33" s="12">
        <v>100596.12</v>
      </c>
      <c r="I33" s="12">
        <v>-528.1299999999901</v>
      </c>
      <c r="J33" s="12">
        <v>528.1299999999901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-338190.48</v>
      </c>
      <c r="F34" s="12">
        <v>55700.88</v>
      </c>
      <c r="G34" s="12">
        <v>55377.76</v>
      </c>
      <c r="H34" s="12">
        <v>86769.58</v>
      </c>
      <c r="I34" s="12">
        <v>-361471.45999999996</v>
      </c>
      <c r="J34" s="12">
        <v>323.11999999999534</v>
      </c>
      <c r="K34" s="63"/>
    </row>
    <row r="35" spans="1:11" s="92" customFormat="1" ht="15.75" customHeight="1">
      <c r="A35" s="93"/>
      <c r="B35" s="94" t="s">
        <v>148</v>
      </c>
      <c r="C35" s="95"/>
      <c r="D35" s="96"/>
      <c r="E35" s="97"/>
      <c r="F35" s="98"/>
      <c r="G35" s="98"/>
      <c r="H35" s="98"/>
      <c r="I35" s="98"/>
      <c r="J35" s="98" t="s">
        <v>36</v>
      </c>
      <c r="K35" s="99"/>
    </row>
    <row r="36" spans="1:11" s="92" customFormat="1" ht="15.75" customHeight="1">
      <c r="A36" s="93"/>
      <c r="B36" s="94" t="s">
        <v>149</v>
      </c>
      <c r="C36" s="95"/>
      <c r="D36" s="96"/>
      <c r="E36" s="97"/>
      <c r="F36" s="98"/>
      <c r="G36" s="98"/>
      <c r="H36" s="98"/>
      <c r="I36" s="98">
        <v>8110.84</v>
      </c>
      <c r="J36" s="98" t="s">
        <v>36</v>
      </c>
      <c r="K36" s="98"/>
    </row>
    <row r="37" spans="1:11" s="56" customFormat="1" ht="30" customHeight="1" thickBot="1">
      <c r="A37" s="58"/>
      <c r="B37" s="59"/>
      <c r="C37" s="59"/>
      <c r="D37" s="60"/>
      <c r="E37" s="57"/>
      <c r="F37" s="55"/>
      <c r="G37" s="55"/>
      <c r="H37" s="55"/>
      <c r="I37" s="55"/>
      <c r="J37" s="55"/>
      <c r="K37" s="68"/>
    </row>
    <row r="38" spans="1:11" s="56" customFormat="1" ht="90" thickBot="1">
      <c r="A38" s="69" t="s">
        <v>30</v>
      </c>
      <c r="B38" s="70" t="s">
        <v>31</v>
      </c>
      <c r="C38" s="8" t="s">
        <v>65</v>
      </c>
      <c r="D38" s="8" t="str">
        <f>D20</f>
        <v>Тариф  на 31.12.16</v>
      </c>
      <c r="E38" s="8" t="s">
        <v>188</v>
      </c>
      <c r="F38" s="8" t="s">
        <v>189</v>
      </c>
      <c r="G38" s="8" t="s">
        <v>190</v>
      </c>
      <c r="H38" s="8" t="s">
        <v>191</v>
      </c>
      <c r="I38" s="8" t="s">
        <v>186</v>
      </c>
      <c r="J38" s="226" t="s">
        <v>66</v>
      </c>
      <c r="K38" s="227"/>
    </row>
    <row r="39" spans="1:11" s="21" customFormat="1" ht="15">
      <c r="A39" s="71"/>
      <c r="B39" s="72" t="s">
        <v>7</v>
      </c>
      <c r="C39" s="72"/>
      <c r="D39" s="73"/>
      <c r="E39" s="74"/>
      <c r="F39" s="74"/>
      <c r="G39" s="74"/>
      <c r="H39" s="74"/>
      <c r="I39" s="74"/>
      <c r="J39" s="228"/>
      <c r="K39" s="228"/>
    </row>
    <row r="40" spans="1:11" ht="55.5" customHeight="1">
      <c r="A40" s="17"/>
      <c r="B40" s="18" t="s">
        <v>32</v>
      </c>
      <c r="C40" s="18" t="s">
        <v>82</v>
      </c>
      <c r="D40" s="27" t="s">
        <v>240</v>
      </c>
      <c r="E40" s="23">
        <v>365607.99</v>
      </c>
      <c r="F40" s="23">
        <v>363299.58</v>
      </c>
      <c r="G40" s="23">
        <v>365607.99</v>
      </c>
      <c r="H40" s="23">
        <v>-2308.4099999999744</v>
      </c>
      <c r="I40" s="23">
        <v>2308.4099999999744</v>
      </c>
      <c r="J40" s="229" t="s">
        <v>83</v>
      </c>
      <c r="K40" s="229"/>
    </row>
    <row r="41" spans="1:11" ht="34.5" customHeight="1">
      <c r="A41" s="17"/>
      <c r="B41" s="18" t="s">
        <v>35</v>
      </c>
      <c r="C41" s="18" t="s">
        <v>86</v>
      </c>
      <c r="D41" s="27">
        <v>1914.46</v>
      </c>
      <c r="E41" s="23">
        <v>986170.64</v>
      </c>
      <c r="F41" s="23">
        <v>977575.1</v>
      </c>
      <c r="G41" s="23">
        <v>986170.64</v>
      </c>
      <c r="H41" s="23">
        <v>-8595.540000000037</v>
      </c>
      <c r="I41" s="23">
        <v>8595.540000000037</v>
      </c>
      <c r="J41" s="229" t="s">
        <v>95</v>
      </c>
      <c r="K41" s="229"/>
    </row>
    <row r="42" spans="1:12" ht="12.75" customHeight="1">
      <c r="A42" s="28"/>
      <c r="B42" s="29"/>
      <c r="C42" s="29"/>
      <c r="D42" s="30"/>
      <c r="E42" s="32"/>
      <c r="F42" s="32"/>
      <c r="G42" s="32"/>
      <c r="H42" s="32"/>
      <c r="I42" s="32"/>
      <c r="J42" s="32"/>
      <c r="K42" s="104"/>
      <c r="L42" s="104"/>
    </row>
    <row r="43" spans="1:10" s="110" customFormat="1" ht="12">
      <c r="A43" s="107"/>
      <c r="B43" s="117" t="s">
        <v>157</v>
      </c>
      <c r="C43" s="117"/>
      <c r="D43" s="117"/>
      <c r="E43" s="117"/>
      <c r="F43" s="117"/>
      <c r="G43" s="118"/>
      <c r="H43" s="117"/>
      <c r="I43" s="117"/>
      <c r="J43" s="117"/>
    </row>
    <row r="44" spans="1:12" ht="12.75" customHeight="1">
      <c r="A44" s="28"/>
      <c r="B44" s="122" t="s">
        <v>158</v>
      </c>
      <c r="C44" s="29"/>
      <c r="D44" s="30"/>
      <c r="E44" s="30"/>
      <c r="F44" s="31"/>
      <c r="G44" s="32"/>
      <c r="H44" s="32"/>
      <c r="I44" s="32"/>
      <c r="J44" s="32"/>
      <c r="K44" s="32"/>
      <c r="L44" s="76"/>
    </row>
    <row r="45" spans="1:12" s="54" customFormat="1" ht="12.75" customHeight="1">
      <c r="A45" s="28"/>
      <c r="B45" s="122"/>
      <c r="C45" s="122"/>
      <c r="D45" s="30"/>
      <c r="E45" s="30"/>
      <c r="F45" s="31"/>
      <c r="G45" s="32"/>
      <c r="H45" s="32"/>
      <c r="I45" s="32"/>
      <c r="J45" s="32"/>
      <c r="K45" s="32"/>
      <c r="L45" s="123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ht="12.75">
      <c r="L56" s="76"/>
    </row>
    <row r="57" spans="1:12" s="14" customFormat="1" ht="14.25">
      <c r="A57" s="33"/>
      <c r="B57" s="34" t="s">
        <v>37</v>
      </c>
      <c r="C57" s="34"/>
      <c r="D57" s="34"/>
      <c r="E57" s="34"/>
      <c r="F57" s="35"/>
      <c r="I57" s="36"/>
      <c r="L57" s="77"/>
    </row>
    <row r="58" spans="1:6" s="14" customFormat="1" ht="14.25">
      <c r="A58" s="33"/>
      <c r="B58" s="37" t="s">
        <v>38</v>
      </c>
      <c r="C58" s="37"/>
      <c r="D58" s="34"/>
      <c r="E58" s="34"/>
      <c r="F58" s="35"/>
    </row>
    <row r="59" ht="13.5" thickBot="1"/>
    <row r="60" spans="1:11" s="39" customFormat="1" ht="51.75" thickBot="1">
      <c r="A60" s="8" t="s">
        <v>39</v>
      </c>
      <c r="B60" s="221" t="s">
        <v>88</v>
      </c>
      <c r="C60" s="222"/>
      <c r="D60" s="223"/>
      <c r="E60" s="224"/>
      <c r="F60" s="225"/>
      <c r="G60" s="167" t="s">
        <v>40</v>
      </c>
      <c r="H60" s="38" t="s">
        <v>41</v>
      </c>
      <c r="I60" s="38" t="s">
        <v>42</v>
      </c>
      <c r="J60" s="8" t="s">
        <v>89</v>
      </c>
      <c r="K60" s="103"/>
    </row>
    <row r="61" spans="1:10" ht="12.75">
      <c r="A61" s="40"/>
      <c r="B61" s="78"/>
      <c r="C61" s="79"/>
      <c r="D61" s="79"/>
      <c r="E61" s="237"/>
      <c r="F61" s="238"/>
      <c r="G61" s="41"/>
      <c r="H61" s="42"/>
      <c r="I61" s="42"/>
      <c r="J61" s="42"/>
    </row>
    <row r="62" spans="1:10" s="46" customFormat="1" ht="15.75">
      <c r="A62" s="43" t="s">
        <v>43</v>
      </c>
      <c r="B62" s="91" t="s">
        <v>44</v>
      </c>
      <c r="C62" s="81"/>
      <c r="D62" s="81"/>
      <c r="E62" s="219"/>
      <c r="F62" s="220"/>
      <c r="G62" s="44"/>
      <c r="H62" s="43"/>
      <c r="I62" s="43"/>
      <c r="J62" s="45"/>
    </row>
    <row r="63" spans="1:10" ht="12.75">
      <c r="A63" s="47"/>
      <c r="B63" s="160" t="s">
        <v>7</v>
      </c>
      <c r="C63" s="161"/>
      <c r="D63" s="161"/>
      <c r="E63" s="239"/>
      <c r="F63" s="241"/>
      <c r="G63" s="178"/>
      <c r="H63" s="47"/>
      <c r="I63" s="47"/>
      <c r="J63" s="23"/>
    </row>
    <row r="64" spans="1:10" ht="12.75">
      <c r="A64" s="47"/>
      <c r="B64" s="53" t="s">
        <v>285</v>
      </c>
      <c r="C64" s="158"/>
      <c r="D64" s="159"/>
      <c r="E64" s="145" t="s">
        <v>159</v>
      </c>
      <c r="F64" s="159"/>
      <c r="G64" s="192">
        <v>42451</v>
      </c>
      <c r="H64" s="47" t="s">
        <v>200</v>
      </c>
      <c r="I64" s="53">
        <v>80</v>
      </c>
      <c r="J64" s="100">
        <v>2800</v>
      </c>
    </row>
    <row r="65" spans="1:10" ht="12.75" customHeight="1">
      <c r="A65" s="47"/>
      <c r="B65" s="53" t="s">
        <v>422</v>
      </c>
      <c r="C65" s="86"/>
      <c r="D65" s="131"/>
      <c r="E65" s="145">
        <v>15</v>
      </c>
      <c r="F65" s="159"/>
      <c r="G65" s="192">
        <v>42521</v>
      </c>
      <c r="H65" s="47" t="s">
        <v>200</v>
      </c>
      <c r="I65" s="53">
        <v>160</v>
      </c>
      <c r="J65" s="100">
        <v>73232.08</v>
      </c>
    </row>
    <row r="66" spans="1:10" ht="12.75" customHeight="1">
      <c r="A66" s="47"/>
      <c r="B66" s="53" t="s">
        <v>199</v>
      </c>
      <c r="C66" s="161"/>
      <c r="D66" s="162"/>
      <c r="E66" s="145" t="s">
        <v>195</v>
      </c>
      <c r="F66" s="191"/>
      <c r="G66" s="192">
        <v>42514</v>
      </c>
      <c r="H66" s="47"/>
      <c r="I66" s="53"/>
      <c r="J66" s="100">
        <v>1771.42</v>
      </c>
    </row>
    <row r="67" spans="1:10" ht="12.75" customHeight="1">
      <c r="A67" s="47"/>
      <c r="B67" s="53" t="s">
        <v>199</v>
      </c>
      <c r="C67" s="190"/>
      <c r="D67" s="191"/>
      <c r="E67" s="145" t="s">
        <v>195</v>
      </c>
      <c r="F67" s="131"/>
      <c r="G67" s="192">
        <v>42579</v>
      </c>
      <c r="H67" s="47" t="s">
        <v>200</v>
      </c>
      <c r="I67" s="53">
        <v>686.6</v>
      </c>
      <c r="J67" s="100">
        <v>1771.42</v>
      </c>
    </row>
    <row r="68" spans="1:10" ht="12.75" customHeight="1">
      <c r="A68" s="47"/>
      <c r="B68" s="53" t="s">
        <v>227</v>
      </c>
      <c r="C68" s="190"/>
      <c r="D68" s="191"/>
      <c r="E68" s="145" t="s">
        <v>159</v>
      </c>
      <c r="F68" s="131"/>
      <c r="G68" s="192">
        <v>42681</v>
      </c>
      <c r="H68" s="101" t="s">
        <v>90</v>
      </c>
      <c r="I68" s="53">
        <v>80</v>
      </c>
      <c r="J68" s="100">
        <v>2800</v>
      </c>
    </row>
    <row r="69" spans="1:10" ht="12.75" customHeight="1">
      <c r="A69" s="47"/>
      <c r="B69" s="53" t="s">
        <v>212</v>
      </c>
      <c r="C69" s="86"/>
      <c r="D69" s="131"/>
      <c r="E69" s="145"/>
      <c r="F69" s="131"/>
      <c r="G69" s="192">
        <v>42734</v>
      </c>
      <c r="H69" s="47"/>
      <c r="I69" s="53"/>
      <c r="J69" s="100">
        <v>630</v>
      </c>
    </row>
    <row r="70" spans="1:10" ht="12.75" customHeight="1">
      <c r="A70" s="47"/>
      <c r="B70" s="53" t="s">
        <v>213</v>
      </c>
      <c r="C70" s="190"/>
      <c r="D70" s="191"/>
      <c r="E70" s="145"/>
      <c r="F70" s="131"/>
      <c r="G70" s="192">
        <v>42734</v>
      </c>
      <c r="H70" s="47"/>
      <c r="I70" s="53"/>
      <c r="J70" s="100">
        <v>547</v>
      </c>
    </row>
    <row r="71" spans="1:10" ht="12.75" customHeight="1">
      <c r="A71" s="47"/>
      <c r="B71" s="85" t="s">
        <v>215</v>
      </c>
      <c r="C71" s="86"/>
      <c r="D71" s="131"/>
      <c r="E71" s="175" t="s">
        <v>91</v>
      </c>
      <c r="F71" s="159"/>
      <c r="G71" s="195"/>
      <c r="H71" s="47"/>
      <c r="I71" s="53"/>
      <c r="J71" s="23">
        <v>3217.66</v>
      </c>
    </row>
    <row r="72" spans="1:11" s="46" customFormat="1" ht="12.75">
      <c r="A72" s="43"/>
      <c r="B72" s="236" t="s">
        <v>46</v>
      </c>
      <c r="C72" s="236"/>
      <c r="D72" s="236"/>
      <c r="E72" s="236"/>
      <c r="F72" s="236"/>
      <c r="G72" s="166"/>
      <c r="H72" s="43"/>
      <c r="I72" s="43"/>
      <c r="J72" s="82">
        <f>SUM(J64:J71)</f>
        <v>86769.58</v>
      </c>
      <c r="K72" s="61"/>
    </row>
    <row r="73" spans="1:11" s="46" customFormat="1" ht="15.75">
      <c r="A73" s="43" t="s">
        <v>47</v>
      </c>
      <c r="B73" s="249" t="s">
        <v>48</v>
      </c>
      <c r="C73" s="249"/>
      <c r="D73" s="249"/>
      <c r="E73" s="249"/>
      <c r="F73" s="249"/>
      <c r="G73" s="168"/>
      <c r="H73" s="43"/>
      <c r="I73" s="43"/>
      <c r="J73" s="43"/>
      <c r="K73" s="61"/>
    </row>
    <row r="74" spans="1:11" ht="12.75">
      <c r="A74" s="47"/>
      <c r="B74" s="232" t="s">
        <v>7</v>
      </c>
      <c r="C74" s="232"/>
      <c r="D74" s="232"/>
      <c r="E74" s="232"/>
      <c r="F74" s="232"/>
      <c r="G74" s="169"/>
      <c r="H74" s="47"/>
      <c r="I74" s="47"/>
      <c r="J74" s="47"/>
      <c r="K74" s="32"/>
    </row>
    <row r="75" spans="1:11" ht="12.75">
      <c r="A75" s="47"/>
      <c r="B75" s="233"/>
      <c r="C75" s="234"/>
      <c r="D75" s="234"/>
      <c r="E75" s="234"/>
      <c r="F75" s="235"/>
      <c r="G75" s="169"/>
      <c r="H75" s="47"/>
      <c r="I75" s="47"/>
      <c r="J75" s="100"/>
      <c r="K75" s="32"/>
    </row>
    <row r="76" spans="1:11" ht="12.75">
      <c r="A76" s="47"/>
      <c r="B76" s="170"/>
      <c r="C76" s="171"/>
      <c r="D76" s="171"/>
      <c r="E76" s="171"/>
      <c r="F76" s="172"/>
      <c r="G76" s="169"/>
      <c r="H76" s="47"/>
      <c r="I76" s="47"/>
      <c r="J76" s="101"/>
      <c r="K76" s="32"/>
    </row>
    <row r="77" spans="1:11" ht="14.25" customHeight="1">
      <c r="A77" s="47"/>
      <c r="B77" s="239"/>
      <c r="C77" s="240"/>
      <c r="D77" s="240"/>
      <c r="E77" s="240"/>
      <c r="F77" s="241"/>
      <c r="G77" s="18"/>
      <c r="H77" s="47"/>
      <c r="I77" s="47"/>
      <c r="J77" s="101"/>
      <c r="K77" s="32"/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J75+J76</f>
        <v>0</v>
      </c>
      <c r="K78" s="61"/>
    </row>
    <row r="79" ht="12.75">
      <c r="K79" s="54"/>
    </row>
    <row r="81" spans="1:8" s="21" customFormat="1" ht="15">
      <c r="A81" s="48"/>
      <c r="B81" s="49" t="s">
        <v>160</v>
      </c>
      <c r="C81" s="49"/>
      <c r="D81" s="49"/>
      <c r="E81" s="49"/>
      <c r="F81" s="49"/>
      <c r="H81" s="196" t="s">
        <v>214</v>
      </c>
    </row>
    <row r="82" spans="1:6" s="21" customFormat="1" ht="15">
      <c r="A82" s="48"/>
      <c r="B82" s="50"/>
      <c r="C82" s="50"/>
      <c r="D82" s="50"/>
      <c r="E82" s="50"/>
      <c r="F82" s="50"/>
    </row>
    <row r="83" spans="1:6" s="21" customFormat="1" ht="15">
      <c r="A83" s="48"/>
      <c r="B83" s="50"/>
      <c r="C83" s="50"/>
      <c r="D83" s="50"/>
      <c r="E83" s="50"/>
      <c r="F83" s="50"/>
    </row>
    <row r="84" spans="1:6" s="49" customFormat="1" ht="15">
      <c r="A84" s="48"/>
      <c r="B84" s="49" t="s">
        <v>45</v>
      </c>
      <c r="D84" s="49" t="s">
        <v>161</v>
      </c>
      <c r="F84" s="49" t="s">
        <v>162</v>
      </c>
    </row>
    <row r="85" spans="1:6" s="49" customFormat="1" ht="18">
      <c r="A85" s="48"/>
      <c r="D85" s="230" t="s">
        <v>49</v>
      </c>
      <c r="E85" s="230"/>
      <c r="F85" s="230"/>
    </row>
    <row r="86" s="49" customFormat="1" ht="15">
      <c r="A86" s="48"/>
    </row>
    <row r="87" s="49" customFormat="1" ht="15">
      <c r="A87" s="48"/>
    </row>
    <row r="88" spans="1:2" s="49" customFormat="1" ht="15">
      <c r="A88" s="48"/>
      <c r="B88" s="49" t="s">
        <v>50</v>
      </c>
    </row>
    <row r="89" spans="1:7" s="49" customFormat="1" ht="18">
      <c r="A89" s="48"/>
      <c r="D89" s="51" t="s">
        <v>51</v>
      </c>
      <c r="E89" s="51"/>
      <c r="G89" s="51"/>
    </row>
    <row r="90" s="49" customFormat="1" ht="15">
      <c r="A90" s="48"/>
    </row>
    <row r="91" s="49" customFormat="1" ht="15">
      <c r="A91" s="48"/>
    </row>
    <row r="92" s="52" customFormat="1" ht="12.75">
      <c r="A92" s="1"/>
    </row>
    <row r="93" s="52" customFormat="1" ht="12.75">
      <c r="A93" s="1"/>
    </row>
    <row r="94" s="52" customFormat="1" ht="12.75">
      <c r="A94" s="1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</sheetData>
  <sheetProtection/>
  <mergeCells count="15">
    <mergeCell ref="B77:F77"/>
    <mergeCell ref="B78:F78"/>
    <mergeCell ref="D85:F85"/>
    <mergeCell ref="J38:K38"/>
    <mergeCell ref="J39:K39"/>
    <mergeCell ref="J40:K40"/>
    <mergeCell ref="J41:K41"/>
    <mergeCell ref="E61:F61"/>
    <mergeCell ref="E62:F62"/>
    <mergeCell ref="E63:F63"/>
    <mergeCell ref="B60:F60"/>
    <mergeCell ref="B73:F73"/>
    <mergeCell ref="B75:F75"/>
    <mergeCell ref="B74:F74"/>
    <mergeCell ref="B72:F72"/>
  </mergeCells>
  <hyperlinks>
    <hyperlink ref="K5" r:id="rId1" display="www.jreu-21-kaluga.ru"/>
  </hyperlinks>
  <printOptions/>
  <pageMargins left="0.7086614173228347" right="0.2" top="0.27" bottom="0.28" header="0.2" footer="0.19"/>
  <pageSetup fitToHeight="3" fitToWidth="1" horizontalDpi="600" verticalDpi="600" orientation="landscape" paperSize="9" scale="92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1"/>
  <sheetViews>
    <sheetView zoomScalePageLayoutView="0" workbookViewId="0" topLeftCell="A49">
      <selection activeCell="D91" sqref="D91:F91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8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3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55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1926.9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v>1926.9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7.96</v>
      </c>
      <c r="E22" s="15">
        <v>0</v>
      </c>
      <c r="F22" s="15">
        <v>184289.161</v>
      </c>
      <c r="G22" s="12">
        <v>183990.55</v>
      </c>
      <c r="H22" s="12">
        <v>183133.021</v>
      </c>
      <c r="I22" s="12">
        <v>857.525977521474</v>
      </c>
      <c r="J22" s="12">
        <v>298.61402247852607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32603.593</v>
      </c>
      <c r="G24" s="22">
        <v>32550.764111656845</v>
      </c>
      <c r="H24" s="22">
        <v>31447.453</v>
      </c>
      <c r="I24" s="22">
        <v>1103.3111116568411</v>
      </c>
      <c r="J24" s="22">
        <v>52.82888834315895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7399.296000000001</v>
      </c>
      <c r="G25" s="23">
        <v>7387.306628699667</v>
      </c>
      <c r="H25" s="23">
        <v>7399.296000000001</v>
      </c>
      <c r="I25" s="23">
        <v>-11.989371300333914</v>
      </c>
      <c r="J25" s="23">
        <v>11.989371300333914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2215.9350000000004</v>
      </c>
      <c r="G26" s="23">
        <v>2212.344433074119</v>
      </c>
      <c r="H26" s="23">
        <v>2215.9350000000004</v>
      </c>
      <c r="I26" s="23">
        <v>-3.590566925881376</v>
      </c>
      <c r="J26" s="23">
        <v>3.590566925881376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1849.8240000000003</v>
      </c>
      <c r="G27" s="23">
        <v>1846.8266571749168</v>
      </c>
      <c r="H27" s="23">
        <v>1849.8240000000003</v>
      </c>
      <c r="I27" s="23">
        <v>-2.9973428250834786</v>
      </c>
      <c r="J27" s="23">
        <v>2.9973428250834786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19982.398</v>
      </c>
      <c r="G28" s="23">
        <v>19950.019731973818</v>
      </c>
      <c r="H28" s="23">
        <v>19982.398</v>
      </c>
      <c r="I28" s="23">
        <v>-32.37826802618292</v>
      </c>
      <c r="J28" s="23">
        <v>32.37826802618292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1156.14</v>
      </c>
      <c r="G29" s="23">
        <v>1154.2666607343228</v>
      </c>
      <c r="H29" s="23">
        <v>0</v>
      </c>
      <c r="I29" s="23">
        <v>1154.2666607343228</v>
      </c>
      <c r="J29" s="23">
        <v>1.8733392656772594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60581.73600000001</v>
      </c>
      <c r="G30" s="22">
        <v>60483.57</v>
      </c>
      <c r="H30" s="22">
        <v>60581.73600000001</v>
      </c>
      <c r="I30" s="23">
        <v>-98.16600000001199</v>
      </c>
      <c r="J30" s="23">
        <v>98.16600000001199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55263.49199999999</v>
      </c>
      <c r="G31" s="23">
        <v>55173.94638310063</v>
      </c>
      <c r="H31" s="23">
        <v>55263.49199999999</v>
      </c>
      <c r="I31" s="23">
        <v>-89.54561689936236</v>
      </c>
      <c r="J31" s="23">
        <v>89.54561689936236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35840.34</v>
      </c>
      <c r="G32" s="23">
        <v>35782.266482764004</v>
      </c>
      <c r="H32" s="23">
        <v>35840.34</v>
      </c>
      <c r="I32" s="23">
        <v>-58.07351723599277</v>
      </c>
      <c r="J32" s="23">
        <v>58.07351723599277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68905.92</v>
      </c>
      <c r="G33" s="12">
        <v>68794.29</v>
      </c>
      <c r="H33" s="12">
        <v>68905.92</v>
      </c>
      <c r="I33" s="12">
        <v>-111.63000000000466</v>
      </c>
      <c r="J33" s="12">
        <v>111.63000000000466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72837.84</v>
      </c>
      <c r="G34" s="12">
        <v>72719.84</v>
      </c>
      <c r="H34" s="12">
        <v>72837.84</v>
      </c>
      <c r="I34" s="12">
        <v>-118</v>
      </c>
      <c r="J34" s="12">
        <v>118</v>
      </c>
      <c r="K34" s="67" t="s">
        <v>80</v>
      </c>
    </row>
    <row r="35" spans="1:11" s="14" customFormat="1" ht="36.75" customHeight="1">
      <c r="A35" s="24" t="s">
        <v>25</v>
      </c>
      <c r="B35" s="11" t="s">
        <v>26</v>
      </c>
      <c r="C35" s="66" t="s">
        <v>68</v>
      </c>
      <c r="D35" s="15">
        <v>0.92</v>
      </c>
      <c r="E35" s="15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63"/>
    </row>
    <row r="36" spans="1:11" s="14" customFormat="1" ht="30" customHeight="1">
      <c r="A36" s="24" t="s">
        <v>27</v>
      </c>
      <c r="B36" s="25" t="s">
        <v>28</v>
      </c>
      <c r="C36" s="66" t="s">
        <v>68</v>
      </c>
      <c r="D36" s="26">
        <v>1.8200000000000003</v>
      </c>
      <c r="E36" s="15">
        <v>-9441.4</v>
      </c>
      <c r="F36" s="12">
        <v>42083.52</v>
      </c>
      <c r="G36" s="12">
        <v>42015.35</v>
      </c>
      <c r="H36" s="12">
        <v>32338.9</v>
      </c>
      <c r="I36" s="12">
        <v>235.04999999999563</v>
      </c>
      <c r="J36" s="12">
        <v>68.16999999999825</v>
      </c>
      <c r="K36" s="63"/>
    </row>
    <row r="37" spans="1:11" s="14" customFormat="1" ht="30" customHeight="1">
      <c r="A37" s="24" t="s">
        <v>29</v>
      </c>
      <c r="B37" s="25" t="s">
        <v>81</v>
      </c>
      <c r="C37" s="25"/>
      <c r="D37" s="26"/>
      <c r="E37" s="15">
        <v>-18741.78</v>
      </c>
      <c r="F37" s="12">
        <v>0</v>
      </c>
      <c r="G37" s="12">
        <v>0</v>
      </c>
      <c r="H37" s="12">
        <v>0</v>
      </c>
      <c r="I37" s="12">
        <v>-12444.3</v>
      </c>
      <c r="J37" s="12">
        <v>1339.16</v>
      </c>
      <c r="K37" s="63"/>
    </row>
    <row r="38" spans="1:11" s="92" customFormat="1" ht="15.75" customHeight="1">
      <c r="A38" s="93"/>
      <c r="B38" s="94" t="s">
        <v>148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/>
      <c r="J39" s="98" t="s">
        <v>36</v>
      </c>
      <c r="K39" s="98"/>
    </row>
    <row r="40" spans="1:11" s="92" customFormat="1" ht="15.75" customHeight="1">
      <c r="A40" s="93"/>
      <c r="B40" s="94" t="s">
        <v>122</v>
      </c>
      <c r="C40" s="95"/>
      <c r="D40" s="96"/>
      <c r="E40" s="97"/>
      <c r="F40" s="98"/>
      <c r="G40" s="98"/>
      <c r="H40" s="98"/>
      <c r="I40" s="98"/>
      <c r="J40" s="98" t="s">
        <v>36</v>
      </c>
      <c r="K40" s="99"/>
    </row>
    <row r="41" spans="1:11" s="92" customFormat="1" ht="15.75" customHeight="1">
      <c r="A41" s="93"/>
      <c r="B41" s="94" t="s">
        <v>149</v>
      </c>
      <c r="C41" s="95"/>
      <c r="D41" s="96"/>
      <c r="E41" s="97"/>
      <c r="F41" s="98"/>
      <c r="G41" s="98"/>
      <c r="H41" s="98"/>
      <c r="I41" s="98">
        <v>6297.48</v>
      </c>
      <c r="J41" s="98" t="s">
        <v>36</v>
      </c>
      <c r="K41" s="98"/>
    </row>
    <row r="42" spans="1:11" s="56" customFormat="1" ht="30" customHeight="1" thickBot="1">
      <c r="A42" s="58"/>
      <c r="B42" s="59"/>
      <c r="C42" s="59"/>
      <c r="D42" s="60"/>
      <c r="E42" s="57"/>
      <c r="F42" s="55"/>
      <c r="G42" s="55"/>
      <c r="H42" s="55"/>
      <c r="I42" s="55"/>
      <c r="J42" s="55"/>
      <c r="K42" s="68"/>
    </row>
    <row r="43" spans="1:11" s="56" customFormat="1" ht="90" thickBot="1">
      <c r="A43" s="69" t="s">
        <v>30</v>
      </c>
      <c r="B43" s="70" t="s">
        <v>31</v>
      </c>
      <c r="C43" s="8" t="s">
        <v>65</v>
      </c>
      <c r="D43" s="8" t="str">
        <f>D20</f>
        <v>Тариф  на 31.12.16</v>
      </c>
      <c r="E43" s="8" t="s">
        <v>188</v>
      </c>
      <c r="F43" s="8" t="s">
        <v>189</v>
      </c>
      <c r="G43" s="8" t="s">
        <v>190</v>
      </c>
      <c r="H43" s="8" t="s">
        <v>191</v>
      </c>
      <c r="I43" s="8" t="s">
        <v>186</v>
      </c>
      <c r="J43" s="226" t="s">
        <v>66</v>
      </c>
      <c r="K43" s="227"/>
    </row>
    <row r="44" spans="1:11" s="21" customFormat="1" ht="15">
      <c r="A44" s="71"/>
      <c r="B44" s="72" t="s">
        <v>7</v>
      </c>
      <c r="C44" s="72"/>
      <c r="D44" s="73"/>
      <c r="E44" s="74"/>
      <c r="F44" s="74"/>
      <c r="G44" s="74"/>
      <c r="H44" s="74"/>
      <c r="I44" s="74"/>
      <c r="J44" s="228"/>
      <c r="K44" s="228"/>
    </row>
    <row r="45" spans="1:11" ht="55.5" customHeight="1">
      <c r="A45" s="17"/>
      <c r="B45" s="18" t="s">
        <v>32</v>
      </c>
      <c r="C45" s="18" t="s">
        <v>82</v>
      </c>
      <c r="D45" s="27" t="s">
        <v>240</v>
      </c>
      <c r="E45" s="23">
        <v>156366.29</v>
      </c>
      <c r="F45" s="23">
        <v>155877.27</v>
      </c>
      <c r="G45" s="23">
        <v>156366.29</v>
      </c>
      <c r="H45" s="23">
        <v>-489.0200000000186</v>
      </c>
      <c r="I45" s="23">
        <v>489.0200000000186</v>
      </c>
      <c r="J45" s="229" t="s">
        <v>83</v>
      </c>
      <c r="K45" s="229"/>
    </row>
    <row r="46" spans="1:11" ht="39" customHeight="1">
      <c r="A46" s="17"/>
      <c r="B46" s="18" t="s">
        <v>33</v>
      </c>
      <c r="C46" s="18" t="s">
        <v>86</v>
      </c>
      <c r="D46" s="27">
        <v>1320.25</v>
      </c>
      <c r="E46" s="23">
        <v>196310.91</v>
      </c>
      <c r="F46" s="23">
        <v>195352.41</v>
      </c>
      <c r="G46" s="23">
        <v>196310.91</v>
      </c>
      <c r="H46" s="23">
        <v>-958.5</v>
      </c>
      <c r="I46" s="23">
        <v>958.5</v>
      </c>
      <c r="J46" s="229" t="s">
        <v>84</v>
      </c>
      <c r="K46" s="229"/>
    </row>
    <row r="47" spans="1:11" ht="25.5" customHeight="1" hidden="1">
      <c r="A47" s="17"/>
      <c r="B47" s="18" t="s">
        <v>34</v>
      </c>
      <c r="C47" s="18"/>
      <c r="D47" s="27"/>
      <c r="E47" s="23"/>
      <c r="F47" s="23"/>
      <c r="G47" s="23">
        <v>0</v>
      </c>
      <c r="H47" s="23">
        <v>0</v>
      </c>
      <c r="I47" s="23">
        <v>0</v>
      </c>
      <c r="J47" s="75" t="s">
        <v>85</v>
      </c>
      <c r="K47" s="53"/>
    </row>
    <row r="48" spans="1:11" ht="34.5" customHeight="1">
      <c r="A48" s="17"/>
      <c r="B48" s="18" t="s">
        <v>35</v>
      </c>
      <c r="C48" s="18" t="s">
        <v>86</v>
      </c>
      <c r="D48" s="27">
        <v>1320.25</v>
      </c>
      <c r="E48" s="23">
        <v>436336.08</v>
      </c>
      <c r="F48" s="23">
        <v>435198.58</v>
      </c>
      <c r="G48" s="23">
        <v>436336.08</v>
      </c>
      <c r="H48" s="23">
        <v>-1137.5</v>
      </c>
      <c r="I48" s="23">
        <v>1137.5</v>
      </c>
      <c r="J48" s="229" t="s">
        <v>87</v>
      </c>
      <c r="K48" s="229"/>
    </row>
    <row r="49" spans="1:12" ht="12.75" customHeight="1">
      <c r="A49" s="28"/>
      <c r="B49" s="29"/>
      <c r="C49" s="29"/>
      <c r="D49" s="30"/>
      <c r="E49" s="32"/>
      <c r="F49" s="32"/>
      <c r="G49" s="32"/>
      <c r="H49" s="32"/>
      <c r="I49" s="32"/>
      <c r="J49" s="32"/>
      <c r="K49" s="104"/>
      <c r="L49" s="104"/>
    </row>
    <row r="50" spans="1:10" s="110" customFormat="1" ht="12">
      <c r="A50" s="107"/>
      <c r="B50" s="117" t="s">
        <v>157</v>
      </c>
      <c r="C50" s="117"/>
      <c r="D50" s="117"/>
      <c r="E50" s="117"/>
      <c r="F50" s="117"/>
      <c r="G50" s="118"/>
      <c r="H50" s="117"/>
      <c r="I50" s="117"/>
      <c r="J50" s="117"/>
    </row>
    <row r="51" spans="1:12" ht="12.75" customHeight="1">
      <c r="A51" s="28"/>
      <c r="B51" s="122" t="s">
        <v>158</v>
      </c>
      <c r="C51" s="29"/>
      <c r="D51" s="30"/>
      <c r="E51" s="30"/>
      <c r="F51" s="31"/>
      <c r="G51" s="32"/>
      <c r="H51" s="32"/>
      <c r="I51" s="32"/>
      <c r="J51" s="32"/>
      <c r="K51" s="32"/>
      <c r="L51" s="76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spans="1:12" s="54" customFormat="1" ht="12.75" customHeight="1">
      <c r="A61" s="28"/>
      <c r="B61" s="122"/>
      <c r="C61" s="122"/>
      <c r="D61" s="30"/>
      <c r="E61" s="30"/>
      <c r="F61" s="31"/>
      <c r="G61" s="32"/>
      <c r="H61" s="32"/>
      <c r="I61" s="32"/>
      <c r="J61" s="32"/>
      <c r="K61" s="32"/>
      <c r="L61" s="123"/>
    </row>
    <row r="62" spans="1:12" s="54" customFormat="1" ht="12.75" customHeight="1">
      <c r="A62" s="28"/>
      <c r="B62" s="122"/>
      <c r="C62" s="122"/>
      <c r="D62" s="30"/>
      <c r="E62" s="30"/>
      <c r="F62" s="31"/>
      <c r="G62" s="32"/>
      <c r="H62" s="32"/>
      <c r="I62" s="32"/>
      <c r="J62" s="32"/>
      <c r="K62" s="32"/>
      <c r="L62" s="123"/>
    </row>
    <row r="63" ht="12.75">
      <c r="L63" s="76"/>
    </row>
    <row r="64" spans="1:12" s="14" customFormat="1" ht="14.25">
      <c r="A64" s="33"/>
      <c r="B64" s="34" t="s">
        <v>37</v>
      </c>
      <c r="C64" s="34"/>
      <c r="D64" s="34"/>
      <c r="E64" s="34"/>
      <c r="F64" s="35"/>
      <c r="I64" s="36"/>
      <c r="L64" s="77"/>
    </row>
    <row r="65" spans="1:6" s="14" customFormat="1" ht="14.25">
      <c r="A65" s="33"/>
      <c r="B65" s="37" t="s">
        <v>38</v>
      </c>
      <c r="C65" s="37"/>
      <c r="D65" s="34"/>
      <c r="E65" s="34"/>
      <c r="F65" s="35"/>
    </row>
    <row r="66" ht="13.5" thickBot="1"/>
    <row r="67" spans="1:11" s="39" customFormat="1" ht="51.75" thickBot="1">
      <c r="A67" s="8" t="s">
        <v>39</v>
      </c>
      <c r="B67" s="221" t="s">
        <v>88</v>
      </c>
      <c r="C67" s="222"/>
      <c r="D67" s="223"/>
      <c r="E67" s="224"/>
      <c r="F67" s="225"/>
      <c r="G67" s="167" t="s">
        <v>40</v>
      </c>
      <c r="H67" s="38" t="s">
        <v>41</v>
      </c>
      <c r="I67" s="38" t="s">
        <v>42</v>
      </c>
      <c r="J67" s="8" t="s">
        <v>89</v>
      </c>
      <c r="K67" s="103"/>
    </row>
    <row r="68" spans="1:10" ht="12.75">
      <c r="A68" s="40"/>
      <c r="B68" s="78"/>
      <c r="C68" s="79"/>
      <c r="D68" s="79"/>
      <c r="E68" s="237"/>
      <c r="F68" s="238"/>
      <c r="G68" s="41"/>
      <c r="H68" s="42"/>
      <c r="I68" s="42"/>
      <c r="J68" s="42"/>
    </row>
    <row r="69" spans="1:10" s="46" customFormat="1" ht="15.75">
      <c r="A69" s="43" t="s">
        <v>43</v>
      </c>
      <c r="B69" s="91" t="s">
        <v>44</v>
      </c>
      <c r="C69" s="81"/>
      <c r="D69" s="81"/>
      <c r="E69" s="219"/>
      <c r="F69" s="220"/>
      <c r="G69" s="44"/>
      <c r="H69" s="43"/>
      <c r="I69" s="43"/>
      <c r="J69" s="45"/>
    </row>
    <row r="70" spans="1:10" ht="12.75">
      <c r="A70" s="47"/>
      <c r="B70" s="160" t="s">
        <v>7</v>
      </c>
      <c r="C70" s="161"/>
      <c r="D70" s="161"/>
      <c r="E70" s="239"/>
      <c r="F70" s="241"/>
      <c r="G70" s="178"/>
      <c r="H70" s="47"/>
      <c r="I70" s="47"/>
      <c r="J70" s="23"/>
    </row>
    <row r="71" spans="1:10" ht="12.75">
      <c r="A71" s="47"/>
      <c r="B71" s="53" t="s">
        <v>199</v>
      </c>
      <c r="C71" s="190"/>
      <c r="D71" s="191"/>
      <c r="E71" s="145" t="s">
        <v>195</v>
      </c>
      <c r="F71" s="131"/>
      <c r="G71" s="192">
        <v>42527</v>
      </c>
      <c r="H71" s="47"/>
      <c r="I71" s="53"/>
      <c r="J71" s="100">
        <v>258</v>
      </c>
    </row>
    <row r="72" spans="1:10" ht="12.75">
      <c r="A72" s="47"/>
      <c r="B72" s="53" t="s">
        <v>220</v>
      </c>
      <c r="C72" s="190"/>
      <c r="D72" s="191"/>
      <c r="E72" s="145" t="s">
        <v>163</v>
      </c>
      <c r="F72" s="131"/>
      <c r="G72" s="192">
        <v>42545</v>
      </c>
      <c r="H72" s="47" t="s">
        <v>53</v>
      </c>
      <c r="I72" s="53">
        <v>1</v>
      </c>
      <c r="J72" s="100">
        <v>23000</v>
      </c>
    </row>
    <row r="73" spans="1:10" ht="12.75" customHeight="1">
      <c r="A73" s="47"/>
      <c r="B73" s="53" t="s">
        <v>243</v>
      </c>
      <c r="C73" s="190"/>
      <c r="D73" s="191"/>
      <c r="E73" s="145" t="s">
        <v>244</v>
      </c>
      <c r="F73" s="131"/>
      <c r="G73" s="192">
        <v>42429</v>
      </c>
      <c r="H73" s="47" t="s">
        <v>90</v>
      </c>
      <c r="I73" s="53">
        <v>6</v>
      </c>
      <c r="J73" s="100">
        <v>2767.43</v>
      </c>
    </row>
    <row r="74" spans="1:10" ht="12.75" customHeight="1">
      <c r="A74" s="47"/>
      <c r="B74" s="53" t="s">
        <v>245</v>
      </c>
      <c r="C74" s="190"/>
      <c r="D74" s="191"/>
      <c r="E74" s="145" t="s">
        <v>246</v>
      </c>
      <c r="F74" s="172"/>
      <c r="G74" s="192">
        <v>42681</v>
      </c>
      <c r="H74" s="47" t="s">
        <v>200</v>
      </c>
      <c r="I74" s="53">
        <v>1</v>
      </c>
      <c r="J74" s="100">
        <v>1933.97</v>
      </c>
    </row>
    <row r="75" spans="1:10" ht="13.5" customHeight="1">
      <c r="A75" s="47"/>
      <c r="B75" s="53" t="s">
        <v>211</v>
      </c>
      <c r="C75" s="193"/>
      <c r="D75" s="194"/>
      <c r="E75" s="145"/>
      <c r="F75" s="133"/>
      <c r="G75" s="192">
        <v>42734</v>
      </c>
      <c r="H75" s="47"/>
      <c r="I75" s="53"/>
      <c r="J75" s="100">
        <v>1540</v>
      </c>
    </row>
    <row r="76" spans="1:10" ht="12.75" customHeight="1">
      <c r="A76" s="47"/>
      <c r="B76" s="53" t="s">
        <v>212</v>
      </c>
      <c r="C76" s="86"/>
      <c r="D76" s="131"/>
      <c r="E76" s="145"/>
      <c r="F76" s="131"/>
      <c r="G76" s="192">
        <v>42734</v>
      </c>
      <c r="H76" s="47"/>
      <c r="I76" s="53"/>
      <c r="J76" s="100">
        <v>354</v>
      </c>
    </row>
    <row r="77" spans="1:10" ht="12.75">
      <c r="A77" s="47"/>
      <c r="B77" s="53" t="s">
        <v>213</v>
      </c>
      <c r="C77" s="86"/>
      <c r="D77" s="131"/>
      <c r="E77" s="145"/>
      <c r="F77" s="131"/>
      <c r="G77" s="192">
        <v>42734</v>
      </c>
      <c r="H77" s="47"/>
      <c r="I77" s="53"/>
      <c r="J77" s="100">
        <v>2485.5</v>
      </c>
    </row>
    <row r="78" spans="1:11" s="46" customFormat="1" ht="12.75">
      <c r="A78" s="43"/>
      <c r="B78" s="236" t="s">
        <v>46</v>
      </c>
      <c r="C78" s="236"/>
      <c r="D78" s="236"/>
      <c r="E78" s="236"/>
      <c r="F78" s="236"/>
      <c r="G78" s="166"/>
      <c r="H78" s="43"/>
      <c r="I78" s="43"/>
      <c r="J78" s="82">
        <f>SUM(J71:J77)</f>
        <v>32338.9</v>
      </c>
      <c r="K78" s="61"/>
    </row>
    <row r="79" spans="1:11" s="46" customFormat="1" ht="15.75">
      <c r="A79" s="43" t="s">
        <v>47</v>
      </c>
      <c r="B79" s="249" t="s">
        <v>48</v>
      </c>
      <c r="C79" s="249"/>
      <c r="D79" s="249"/>
      <c r="E79" s="249"/>
      <c r="F79" s="249"/>
      <c r="G79" s="168"/>
      <c r="H79" s="43"/>
      <c r="I79" s="43"/>
      <c r="J79" s="43"/>
      <c r="K79" s="61"/>
    </row>
    <row r="80" spans="1:11" ht="12.75">
      <c r="A80" s="47"/>
      <c r="B80" s="232" t="s">
        <v>7</v>
      </c>
      <c r="C80" s="232"/>
      <c r="D80" s="232"/>
      <c r="E80" s="232"/>
      <c r="F80" s="232"/>
      <c r="G80" s="169"/>
      <c r="H80" s="47"/>
      <c r="I80" s="47"/>
      <c r="J80" s="47"/>
      <c r="K80" s="32"/>
    </row>
    <row r="81" spans="1:11" ht="12.75" customHeight="1">
      <c r="A81" s="47"/>
      <c r="B81" s="233"/>
      <c r="C81" s="234"/>
      <c r="D81" s="234"/>
      <c r="E81" s="234"/>
      <c r="F81" s="235"/>
      <c r="G81" s="169"/>
      <c r="H81" s="47"/>
      <c r="I81" s="47"/>
      <c r="J81" s="100"/>
      <c r="K81" s="32"/>
    </row>
    <row r="82" spans="1:11" ht="12.75">
      <c r="A82" s="47"/>
      <c r="B82" s="170"/>
      <c r="C82" s="171"/>
      <c r="D82" s="171"/>
      <c r="E82" s="171"/>
      <c r="F82" s="172"/>
      <c r="G82" s="169"/>
      <c r="H82" s="47"/>
      <c r="I82" s="47"/>
      <c r="J82" s="100"/>
      <c r="K82" s="32"/>
    </row>
    <row r="83" spans="1:11" ht="14.25" customHeight="1">
      <c r="A83" s="47"/>
      <c r="B83" s="239"/>
      <c r="C83" s="240"/>
      <c r="D83" s="240"/>
      <c r="E83" s="240"/>
      <c r="F83" s="241"/>
      <c r="G83" s="18"/>
      <c r="H83" s="47"/>
      <c r="I83" s="47"/>
      <c r="J83" s="100"/>
      <c r="K83" s="32"/>
    </row>
    <row r="84" spans="1:11" s="46" customFormat="1" ht="12.75">
      <c r="A84" s="43"/>
      <c r="B84" s="236" t="s">
        <v>46</v>
      </c>
      <c r="C84" s="236"/>
      <c r="D84" s="236"/>
      <c r="E84" s="236"/>
      <c r="F84" s="236"/>
      <c r="G84" s="166"/>
      <c r="H84" s="43"/>
      <c r="I84" s="43"/>
      <c r="J84" s="82">
        <f>J81</f>
        <v>0</v>
      </c>
      <c r="K84" s="61"/>
    </row>
    <row r="85" ht="12.75">
      <c r="K85" s="54"/>
    </row>
    <row r="87" spans="1:8" s="21" customFormat="1" ht="15">
      <c r="A87" s="48"/>
      <c r="B87" s="49" t="s">
        <v>160</v>
      </c>
      <c r="C87" s="49"/>
      <c r="D87" s="49"/>
      <c r="E87" s="49"/>
      <c r="F87" s="49"/>
      <c r="H87" s="21" t="s">
        <v>214</v>
      </c>
    </row>
    <row r="88" spans="1:6" s="21" customFormat="1" ht="15">
      <c r="A88" s="48"/>
      <c r="B88" s="50"/>
      <c r="C88" s="50"/>
      <c r="D88" s="50"/>
      <c r="E88" s="50"/>
      <c r="F88" s="50"/>
    </row>
    <row r="89" spans="1:6" s="21" customFormat="1" ht="15">
      <c r="A89" s="48"/>
      <c r="B89" s="50"/>
      <c r="C89" s="50"/>
      <c r="D89" s="50"/>
      <c r="E89" s="50"/>
      <c r="F89" s="50"/>
    </row>
    <row r="90" spans="1:6" s="49" customFormat="1" ht="15">
      <c r="A90" s="48"/>
      <c r="B90" s="49" t="s">
        <v>45</v>
      </c>
      <c r="D90" s="49" t="s">
        <v>428</v>
      </c>
      <c r="F90" s="49" t="s">
        <v>162</v>
      </c>
    </row>
    <row r="91" spans="1:6" s="49" customFormat="1" ht="18">
      <c r="A91" s="48"/>
      <c r="D91" s="230" t="s">
        <v>49</v>
      </c>
      <c r="E91" s="230"/>
      <c r="F91" s="230"/>
    </row>
    <row r="92" s="49" customFormat="1" ht="15">
      <c r="A92" s="48"/>
    </row>
    <row r="93" s="49" customFormat="1" ht="15">
      <c r="A93" s="48"/>
    </row>
    <row r="94" spans="1:2" s="49" customFormat="1" ht="15">
      <c r="A94" s="48"/>
      <c r="B94" s="49" t="s">
        <v>50</v>
      </c>
    </row>
    <row r="95" spans="1:7" s="49" customFormat="1" ht="18">
      <c r="A95" s="48"/>
      <c r="D95" s="51" t="s">
        <v>51</v>
      </c>
      <c r="E95" s="51"/>
      <c r="G95" s="51"/>
    </row>
    <row r="96" s="49" customFormat="1" ht="15">
      <c r="A96" s="48"/>
    </row>
    <row r="97" s="49" customFormat="1" ht="15">
      <c r="A97" s="48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</sheetData>
  <sheetProtection/>
  <mergeCells count="16">
    <mergeCell ref="D91:F91"/>
    <mergeCell ref="J46:K46"/>
    <mergeCell ref="J48:K48"/>
    <mergeCell ref="B67:F67"/>
    <mergeCell ref="B80:F80"/>
    <mergeCell ref="B83:F83"/>
    <mergeCell ref="B84:F84"/>
    <mergeCell ref="B78:F78"/>
    <mergeCell ref="B79:F79"/>
    <mergeCell ref="B81:F81"/>
    <mergeCell ref="J43:K43"/>
    <mergeCell ref="J44:K44"/>
    <mergeCell ref="J45:K45"/>
    <mergeCell ref="E70:F70"/>
    <mergeCell ref="E68:F68"/>
    <mergeCell ref="E69:F69"/>
  </mergeCells>
  <hyperlinks>
    <hyperlink ref="K5" r:id="rId1" display="www.jreu-21-kaluga.ru"/>
  </hyperlinks>
  <printOptions/>
  <pageMargins left="0.7086614173228347" right="0.2" top="0.27" bottom="0.25" header="0.2" footer="0.19"/>
  <pageSetup fitToHeight="3" fitToWidth="1" horizontalDpi="600" verticalDpi="600" orientation="landscape" paperSize="9" scale="88"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61">
      <selection activeCell="A25" sqref="A1:IV16384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574218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71093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 t="s">
        <v>99</v>
      </c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118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3359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'[49]Лист1'!B10</f>
        <v>3246.6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112.4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294809.51259016</v>
      </c>
      <c r="G22" s="12">
        <v>292213.73</v>
      </c>
      <c r="H22" s="12">
        <v>295730.35259016004</v>
      </c>
      <c r="I22" s="12">
        <v>-3516.618161186745</v>
      </c>
      <c r="J22" s="12">
        <v>2595.778161186745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54810.23200000001</v>
      </c>
      <c r="G24" s="22">
        <v>54327.63072727236</v>
      </c>
      <c r="H24" s="22">
        <v>55731.072000000015</v>
      </c>
      <c r="I24" s="22">
        <v>-1403.4412727276567</v>
      </c>
      <c r="J24" s="22">
        <v>482.60127272765635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12466.944000000001</v>
      </c>
      <c r="G25" s="23">
        <v>12357.173199514711</v>
      </c>
      <c r="H25" s="23">
        <v>12466.944000000001</v>
      </c>
      <c r="I25" s="23">
        <v>-109.77080048529024</v>
      </c>
      <c r="J25" s="23">
        <v>109.77080048529024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3895.9199999999996</v>
      </c>
      <c r="G26" s="23">
        <v>3861.616624848347</v>
      </c>
      <c r="H26" s="23">
        <v>3895.9199999999996</v>
      </c>
      <c r="I26" s="23">
        <v>-34.303375151652745</v>
      </c>
      <c r="J26" s="23">
        <v>34.303375151652745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3116.7360000000003</v>
      </c>
      <c r="G27" s="23">
        <v>3089.2932998786778</v>
      </c>
      <c r="H27" s="23">
        <v>3116.7360000000003</v>
      </c>
      <c r="I27" s="23">
        <v>-27.44270012132256</v>
      </c>
      <c r="J27" s="23">
        <v>27.44270012132256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33382.672000000006</v>
      </c>
      <c r="G28" s="23">
        <v>33088.73929060644</v>
      </c>
      <c r="H28" s="23">
        <v>33382.672000000006</v>
      </c>
      <c r="I28" s="23">
        <v>-293.93270939356444</v>
      </c>
      <c r="J28" s="23">
        <v>293.93270939356444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1947.9599999999998</v>
      </c>
      <c r="G29" s="23">
        <v>1930.8083124241734</v>
      </c>
      <c r="H29" s="23">
        <v>2868.8</v>
      </c>
      <c r="I29" s="23">
        <v>-937.9916875758267</v>
      </c>
      <c r="J29" s="23">
        <v>17.151687575826372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/>
      <c r="E30" s="22">
        <v>0</v>
      </c>
      <c r="F30" s="23">
        <v>400.2005901599999</v>
      </c>
      <c r="G30" s="23">
        <v>396.6768445542966</v>
      </c>
      <c r="H30" s="23">
        <v>400.2005901599999</v>
      </c>
      <c r="I30" s="23">
        <v>-3.5237456057032546</v>
      </c>
      <c r="J30" s="23">
        <v>3.5237456057032546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102073.10400000004</v>
      </c>
      <c r="G31" s="22">
        <v>101174.36</v>
      </c>
      <c r="H31" s="22">
        <v>102073.10400000004</v>
      </c>
      <c r="I31" s="23">
        <v>-898.7440000000352</v>
      </c>
      <c r="J31" s="23">
        <v>898.7440000000352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93112.48799999997</v>
      </c>
      <c r="G32" s="23">
        <v>92292.63733387546</v>
      </c>
      <c r="H32" s="23">
        <v>93112.48799999997</v>
      </c>
      <c r="I32" s="23">
        <v>-819.8506661245046</v>
      </c>
      <c r="J32" s="23">
        <v>819.8506661245046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1.14</v>
      </c>
      <c r="E33" s="22">
        <v>0</v>
      </c>
      <c r="F33" s="23">
        <v>44413.48800000001</v>
      </c>
      <c r="G33" s="23">
        <v>44022.42952327117</v>
      </c>
      <c r="H33" s="23">
        <v>44413.48800000001</v>
      </c>
      <c r="I33" s="23">
        <v>-391.05847672884556</v>
      </c>
      <c r="J33" s="23">
        <v>391.05847672884556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116098.32</v>
      </c>
      <c r="G34" s="12">
        <v>117374.75</v>
      </c>
      <c r="H34" s="12">
        <v>116098.32</v>
      </c>
      <c r="I34" s="12">
        <v>1276.429999999993</v>
      </c>
      <c r="J34" s="12">
        <v>-1276.429999999993</v>
      </c>
      <c r="K34" s="67" t="s">
        <v>79</v>
      </c>
    </row>
    <row r="35" spans="1:11" s="14" customFormat="1" ht="30" customHeight="1">
      <c r="A35" s="24" t="s">
        <v>27</v>
      </c>
      <c r="B35" s="25" t="s">
        <v>93</v>
      </c>
      <c r="C35" s="66" t="s">
        <v>68</v>
      </c>
      <c r="D35" s="26">
        <v>1.6500000000000001</v>
      </c>
      <c r="E35" s="15">
        <v>45013.2</v>
      </c>
      <c r="F35" s="12">
        <v>64230.11</v>
      </c>
      <c r="G35" s="12">
        <v>66322.78</v>
      </c>
      <c r="H35" s="12">
        <v>61620.81</v>
      </c>
      <c r="I35" s="12">
        <v>60632.740000000005</v>
      </c>
      <c r="J35" s="12">
        <v>-2092.6699999999983</v>
      </c>
      <c r="K35" s="63"/>
    </row>
    <row r="36" spans="1:11" s="14" customFormat="1" ht="30" customHeight="1">
      <c r="A36" s="24" t="s">
        <v>29</v>
      </c>
      <c r="B36" s="25" t="s">
        <v>94</v>
      </c>
      <c r="C36" s="25"/>
      <c r="D36" s="26"/>
      <c r="E36" s="15">
        <v>-359.47</v>
      </c>
      <c r="F36" s="12">
        <v>0</v>
      </c>
      <c r="G36" s="12">
        <v>319.67</v>
      </c>
      <c r="H36" s="12">
        <v>0</v>
      </c>
      <c r="I36" s="12">
        <v>-39.80000000000001</v>
      </c>
      <c r="J36" s="12"/>
      <c r="K36" s="63"/>
    </row>
    <row r="37" spans="1:11" s="92" customFormat="1" ht="15.75" customHeight="1">
      <c r="A37" s="93"/>
      <c r="B37" s="94" t="s">
        <v>148</v>
      </c>
      <c r="C37" s="95"/>
      <c r="D37" s="96"/>
      <c r="E37" s="97"/>
      <c r="F37" s="98"/>
      <c r="G37" s="98"/>
      <c r="H37" s="98"/>
      <c r="I37" s="98">
        <v>1024.73</v>
      </c>
      <c r="J37" s="98" t="s">
        <v>36</v>
      </c>
      <c r="K37" s="99"/>
    </row>
    <row r="38" spans="1:11" s="92" customFormat="1" ht="15.75" customHeight="1">
      <c r="A38" s="93"/>
      <c r="B38" s="94" t="s">
        <v>149</v>
      </c>
      <c r="C38" s="95"/>
      <c r="D38" s="96"/>
      <c r="E38" s="97"/>
      <c r="F38" s="98"/>
      <c r="G38" s="98"/>
      <c r="H38" s="98"/>
      <c r="I38" s="98">
        <v>9892.84</v>
      </c>
      <c r="J38" s="98" t="s">
        <v>36</v>
      </c>
      <c r="K38" s="98"/>
    </row>
    <row r="39" spans="1:11" s="56" customFormat="1" ht="30" customHeight="1" thickBot="1">
      <c r="A39" s="58"/>
      <c r="B39" s="59"/>
      <c r="C39" s="59"/>
      <c r="D39" s="60"/>
      <c r="E39" s="57"/>
      <c r="F39" s="55"/>
      <c r="G39" s="55"/>
      <c r="H39" s="55"/>
      <c r="I39" s="55"/>
      <c r="J39" s="55"/>
      <c r="K39" s="68"/>
    </row>
    <row r="40" spans="1:11" s="56" customFormat="1" ht="90" thickBot="1">
      <c r="A40" s="69" t="s">
        <v>30</v>
      </c>
      <c r="B40" s="70" t="s">
        <v>31</v>
      </c>
      <c r="C40" s="8" t="s">
        <v>65</v>
      </c>
      <c r="D40" s="8" t="str">
        <f>D20</f>
        <v>Тариф  на 31.12.16</v>
      </c>
      <c r="E40" s="8" t="s">
        <v>188</v>
      </c>
      <c r="F40" s="8" t="s">
        <v>189</v>
      </c>
      <c r="G40" s="8" t="s">
        <v>190</v>
      </c>
      <c r="H40" s="8" t="s">
        <v>191</v>
      </c>
      <c r="I40" s="8" t="s">
        <v>186</v>
      </c>
      <c r="J40" s="226" t="s">
        <v>66</v>
      </c>
      <c r="K40" s="227"/>
    </row>
    <row r="41" spans="1:11" s="21" customFormat="1" ht="15">
      <c r="A41" s="71"/>
      <c r="B41" s="72" t="s">
        <v>7</v>
      </c>
      <c r="C41" s="72"/>
      <c r="D41" s="73"/>
      <c r="E41" s="74"/>
      <c r="F41" s="74"/>
      <c r="G41" s="74"/>
      <c r="H41" s="74"/>
      <c r="I41" s="74"/>
      <c r="J41" s="228"/>
      <c r="K41" s="228"/>
    </row>
    <row r="42" spans="1:11" ht="55.5" customHeight="1">
      <c r="A42" s="17"/>
      <c r="B42" s="18" t="s">
        <v>32</v>
      </c>
      <c r="C42" s="18" t="s">
        <v>82</v>
      </c>
      <c r="D42" s="27" t="s">
        <v>240</v>
      </c>
      <c r="E42" s="23">
        <v>354464.2</v>
      </c>
      <c r="F42" s="23">
        <v>347145.27</v>
      </c>
      <c r="G42" s="23">
        <v>354464.2</v>
      </c>
      <c r="H42" s="23">
        <v>-7318.929999999993</v>
      </c>
      <c r="I42" s="23">
        <v>7318.929999999993</v>
      </c>
      <c r="J42" s="229" t="s">
        <v>83</v>
      </c>
      <c r="K42" s="229"/>
    </row>
    <row r="43" spans="1:11" ht="34.5" customHeight="1">
      <c r="A43" s="17"/>
      <c r="B43" s="18" t="s">
        <v>35</v>
      </c>
      <c r="C43" s="18" t="s">
        <v>86</v>
      </c>
      <c r="D43" s="27">
        <v>1914.46</v>
      </c>
      <c r="E43" s="23">
        <v>1144735.12</v>
      </c>
      <c r="F43" s="23">
        <v>1121351.38</v>
      </c>
      <c r="G43" s="23">
        <v>1144735.12</v>
      </c>
      <c r="H43" s="23">
        <v>-23383.740000000224</v>
      </c>
      <c r="I43" s="23">
        <v>23383.740000000224</v>
      </c>
      <c r="J43" s="229" t="s">
        <v>95</v>
      </c>
      <c r="K43" s="229"/>
    </row>
    <row r="44" spans="1:12" ht="12.75" customHeight="1">
      <c r="A44" s="28"/>
      <c r="B44" s="29"/>
      <c r="C44" s="29"/>
      <c r="D44" s="30"/>
      <c r="E44" s="32"/>
      <c r="F44" s="32"/>
      <c r="G44" s="32"/>
      <c r="H44" s="32"/>
      <c r="I44" s="32"/>
      <c r="J44" s="32"/>
      <c r="K44" s="104"/>
      <c r="L44" s="104"/>
    </row>
    <row r="45" spans="1:10" s="110" customFormat="1" ht="12">
      <c r="A45" s="107"/>
      <c r="B45" s="117" t="s">
        <v>157</v>
      </c>
      <c r="C45" s="117"/>
      <c r="D45" s="117"/>
      <c r="E45" s="117"/>
      <c r="F45" s="117"/>
      <c r="G45" s="118"/>
      <c r="H45" s="117"/>
      <c r="I45" s="117"/>
      <c r="J45" s="117"/>
    </row>
    <row r="46" spans="1:12" ht="12.75" customHeight="1">
      <c r="A46" s="28"/>
      <c r="B46" s="122" t="s">
        <v>158</v>
      </c>
      <c r="C46" s="29"/>
      <c r="D46" s="30"/>
      <c r="E46" s="30"/>
      <c r="F46" s="31"/>
      <c r="G46" s="32"/>
      <c r="H46" s="32"/>
      <c r="I46" s="32"/>
      <c r="J46" s="32"/>
      <c r="K46" s="32"/>
      <c r="L46" s="76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7"/>
      <c r="G53" s="137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7"/>
      <c r="G54" s="137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7"/>
      <c r="G55" s="137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ht="12.75">
      <c r="L58" s="76"/>
    </row>
    <row r="59" spans="1:12" s="14" customFormat="1" ht="14.25">
      <c r="A59" s="33"/>
      <c r="B59" s="34" t="s">
        <v>37</v>
      </c>
      <c r="C59" s="34"/>
      <c r="D59" s="34"/>
      <c r="E59" s="34"/>
      <c r="F59" s="35"/>
      <c r="I59" s="36"/>
      <c r="L59" s="77"/>
    </row>
    <row r="60" spans="1:6" s="14" customFormat="1" ht="14.25">
      <c r="A60" s="33"/>
      <c r="B60" s="37" t="s">
        <v>38</v>
      </c>
      <c r="C60" s="37"/>
      <c r="D60" s="34"/>
      <c r="E60" s="34"/>
      <c r="F60" s="35"/>
    </row>
    <row r="61" ht="13.5" thickBot="1"/>
    <row r="62" spans="1:11" s="39" customFormat="1" ht="51.75" thickBot="1">
      <c r="A62" s="8" t="s">
        <v>39</v>
      </c>
      <c r="B62" s="221" t="s">
        <v>88</v>
      </c>
      <c r="C62" s="222"/>
      <c r="D62" s="223"/>
      <c r="E62" s="224"/>
      <c r="F62" s="225"/>
      <c r="G62" s="167" t="s">
        <v>40</v>
      </c>
      <c r="H62" s="38" t="s">
        <v>41</v>
      </c>
      <c r="I62" s="38" t="s">
        <v>42</v>
      </c>
      <c r="J62" s="8" t="s">
        <v>89</v>
      </c>
      <c r="K62" s="103"/>
    </row>
    <row r="63" spans="1:10" ht="12.75">
      <c r="A63" s="40"/>
      <c r="B63" s="78"/>
      <c r="C63" s="79"/>
      <c r="D63" s="79"/>
      <c r="E63" s="237"/>
      <c r="F63" s="238"/>
      <c r="G63" s="41"/>
      <c r="H63" s="42"/>
      <c r="I63" s="42"/>
      <c r="J63" s="42"/>
    </row>
    <row r="64" spans="1:10" s="46" customFormat="1" ht="15.75">
      <c r="A64" s="43" t="s">
        <v>43</v>
      </c>
      <c r="B64" s="91" t="s">
        <v>44</v>
      </c>
      <c r="C64" s="81"/>
      <c r="D64" s="81"/>
      <c r="E64" s="219"/>
      <c r="F64" s="220"/>
      <c r="G64" s="44"/>
      <c r="H64" s="43"/>
      <c r="I64" s="43"/>
      <c r="J64" s="45"/>
    </row>
    <row r="65" spans="1:10" ht="12.75" customHeight="1">
      <c r="A65" s="47"/>
      <c r="B65" s="160" t="s">
        <v>7</v>
      </c>
      <c r="C65" s="161"/>
      <c r="D65" s="161"/>
      <c r="E65" s="239"/>
      <c r="F65" s="241"/>
      <c r="G65" s="178"/>
      <c r="H65" s="47"/>
      <c r="I65" s="47"/>
      <c r="J65" s="23"/>
    </row>
    <row r="66" spans="1:10" ht="12.75" customHeight="1">
      <c r="A66" s="47"/>
      <c r="B66" s="53" t="s">
        <v>242</v>
      </c>
      <c r="C66" s="190"/>
      <c r="D66" s="191"/>
      <c r="E66" s="53" t="s">
        <v>159</v>
      </c>
      <c r="F66" s="159"/>
      <c r="G66" s="192">
        <v>42436</v>
      </c>
      <c r="H66" s="47"/>
      <c r="I66" s="53"/>
      <c r="J66" s="100">
        <v>8000</v>
      </c>
    </row>
    <row r="67" spans="1:10" ht="12.75" customHeight="1">
      <c r="A67" s="47"/>
      <c r="B67" s="53" t="s">
        <v>199</v>
      </c>
      <c r="C67" s="190"/>
      <c r="D67" s="191"/>
      <c r="E67" s="53" t="s">
        <v>195</v>
      </c>
      <c r="F67" s="172"/>
      <c r="G67" s="192">
        <v>42520</v>
      </c>
      <c r="H67" s="47"/>
      <c r="I67" s="53"/>
      <c r="J67" s="100">
        <v>4976.82</v>
      </c>
    </row>
    <row r="68" spans="1:10" ht="12.75" customHeight="1">
      <c r="A68" s="47"/>
      <c r="B68" s="53" t="s">
        <v>423</v>
      </c>
      <c r="C68" s="190"/>
      <c r="D68" s="191"/>
      <c r="E68" s="53" t="s">
        <v>159</v>
      </c>
      <c r="F68" s="172"/>
      <c r="G68" s="192">
        <v>42532</v>
      </c>
      <c r="H68" s="47"/>
      <c r="I68" s="53"/>
      <c r="J68" s="100">
        <v>5000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72"/>
      <c r="G69" s="192">
        <v>42579</v>
      </c>
      <c r="H69" s="47" t="s">
        <v>200</v>
      </c>
      <c r="I69" s="53">
        <v>1929</v>
      </c>
      <c r="J69" s="100">
        <v>4976.82</v>
      </c>
    </row>
    <row r="70" spans="1:10" ht="24.75" customHeight="1">
      <c r="A70" s="47"/>
      <c r="B70" s="254" t="s">
        <v>424</v>
      </c>
      <c r="C70" s="255"/>
      <c r="D70" s="256"/>
      <c r="E70" s="53" t="s">
        <v>195</v>
      </c>
      <c r="F70" s="172"/>
      <c r="G70" s="192">
        <v>42723</v>
      </c>
      <c r="H70" s="47" t="s">
        <v>53</v>
      </c>
      <c r="I70" s="53">
        <v>3</v>
      </c>
      <c r="J70" s="100">
        <v>25148.18</v>
      </c>
    </row>
    <row r="71" spans="1:10" ht="12.75" customHeight="1">
      <c r="A71" s="47"/>
      <c r="B71" s="53" t="s">
        <v>260</v>
      </c>
      <c r="C71" s="190"/>
      <c r="D71" s="191"/>
      <c r="E71" s="53"/>
      <c r="F71" s="172"/>
      <c r="G71" s="192">
        <v>42734</v>
      </c>
      <c r="H71" s="47"/>
      <c r="I71" s="53"/>
      <c r="J71" s="100">
        <v>2306</v>
      </c>
    </row>
    <row r="72" spans="1:10" ht="12.75" customHeight="1">
      <c r="A72" s="47"/>
      <c r="B72" s="53" t="s">
        <v>212</v>
      </c>
      <c r="C72" s="190"/>
      <c r="D72" s="191"/>
      <c r="E72" s="53"/>
      <c r="F72" s="172"/>
      <c r="G72" s="192">
        <v>42734</v>
      </c>
      <c r="H72" s="47"/>
      <c r="I72" s="53"/>
      <c r="J72" s="100">
        <v>2350</v>
      </c>
    </row>
    <row r="73" spans="1:10" ht="12.75" customHeight="1">
      <c r="A73" s="47"/>
      <c r="B73" s="53" t="s">
        <v>213</v>
      </c>
      <c r="C73" s="190"/>
      <c r="D73" s="191"/>
      <c r="E73" s="53"/>
      <c r="F73" s="172"/>
      <c r="G73" s="192">
        <v>42734</v>
      </c>
      <c r="H73" s="47"/>
      <c r="I73" s="53"/>
      <c r="J73" s="100">
        <v>7925</v>
      </c>
    </row>
    <row r="74" spans="1:10" ht="12.75" customHeight="1">
      <c r="A74" s="47"/>
      <c r="B74" s="201" t="s">
        <v>215</v>
      </c>
      <c r="C74" s="190"/>
      <c r="D74" s="191"/>
      <c r="E74" s="85" t="s">
        <v>91</v>
      </c>
      <c r="F74" s="131"/>
      <c r="G74" s="195"/>
      <c r="H74" s="47"/>
      <c r="I74" s="53"/>
      <c r="J74" s="23">
        <v>937.99</v>
      </c>
    </row>
    <row r="75" spans="1:11" s="46" customFormat="1" ht="12.75">
      <c r="A75" s="43"/>
      <c r="B75" s="236" t="s">
        <v>46</v>
      </c>
      <c r="C75" s="236"/>
      <c r="D75" s="236"/>
      <c r="E75" s="236"/>
      <c r="F75" s="236"/>
      <c r="G75" s="166"/>
      <c r="H75" s="43"/>
      <c r="I75" s="43"/>
      <c r="J75" s="82">
        <f>SUM(J66:J74)</f>
        <v>61620.81</v>
      </c>
      <c r="K75" s="61"/>
    </row>
    <row r="76" spans="1:11" s="46" customFormat="1" ht="15.75">
      <c r="A76" s="43" t="s">
        <v>47</v>
      </c>
      <c r="B76" s="249" t="s">
        <v>48</v>
      </c>
      <c r="C76" s="249"/>
      <c r="D76" s="249"/>
      <c r="E76" s="249"/>
      <c r="F76" s="249"/>
      <c r="G76" s="168"/>
      <c r="H76" s="43"/>
      <c r="I76" s="43"/>
      <c r="J76" s="43"/>
      <c r="K76" s="61"/>
    </row>
    <row r="77" spans="1:11" ht="12.75">
      <c r="A77" s="47"/>
      <c r="B77" s="232" t="s">
        <v>7</v>
      </c>
      <c r="C77" s="232"/>
      <c r="D77" s="232"/>
      <c r="E77" s="232"/>
      <c r="F77" s="232"/>
      <c r="G77" s="169"/>
      <c r="H77" s="47"/>
      <c r="I77" s="47"/>
      <c r="J77" s="47"/>
      <c r="K77" s="32"/>
    </row>
    <row r="78" spans="1:11" ht="12.75">
      <c r="A78" s="47"/>
      <c r="B78" s="233"/>
      <c r="C78" s="234"/>
      <c r="D78" s="234"/>
      <c r="E78" s="234"/>
      <c r="F78" s="235"/>
      <c r="G78" s="169"/>
      <c r="H78" s="47"/>
      <c r="I78" s="47"/>
      <c r="J78" s="100"/>
      <c r="K78" s="32"/>
    </row>
    <row r="79" spans="1:11" ht="12.75">
      <c r="A79" s="47"/>
      <c r="B79" s="170"/>
      <c r="C79" s="171"/>
      <c r="D79" s="171"/>
      <c r="E79" s="171"/>
      <c r="F79" s="172"/>
      <c r="G79" s="169"/>
      <c r="H79" s="47"/>
      <c r="I79" s="47"/>
      <c r="J79" s="101"/>
      <c r="K79" s="32"/>
    </row>
    <row r="80" spans="1:11" ht="14.25" customHeight="1">
      <c r="A80" s="47"/>
      <c r="B80" s="239"/>
      <c r="C80" s="240"/>
      <c r="D80" s="240"/>
      <c r="E80" s="240"/>
      <c r="F80" s="241"/>
      <c r="G80" s="18"/>
      <c r="H80" s="47"/>
      <c r="I80" s="47"/>
      <c r="J80" s="101"/>
      <c r="K80" s="32"/>
    </row>
    <row r="81" spans="1:11" s="46" customFormat="1" ht="12.75">
      <c r="A81" s="43"/>
      <c r="B81" s="236" t="s">
        <v>46</v>
      </c>
      <c r="C81" s="236"/>
      <c r="D81" s="236"/>
      <c r="E81" s="236"/>
      <c r="F81" s="236"/>
      <c r="G81" s="166"/>
      <c r="H81" s="43"/>
      <c r="I81" s="43"/>
      <c r="J81" s="82">
        <f>J78+J79</f>
        <v>0</v>
      </c>
      <c r="K81" s="61"/>
    </row>
    <row r="82" ht="12.75">
      <c r="K82" s="54"/>
    </row>
    <row r="84" spans="1:8" s="21" customFormat="1" ht="15">
      <c r="A84" s="48"/>
      <c r="B84" s="49" t="s">
        <v>160</v>
      </c>
      <c r="C84" s="49"/>
      <c r="D84" s="49"/>
      <c r="E84" s="49"/>
      <c r="F84" s="49"/>
      <c r="H84" s="196" t="s">
        <v>214</v>
      </c>
    </row>
    <row r="85" spans="1:6" s="21" customFormat="1" ht="15">
      <c r="A85" s="48"/>
      <c r="B85" s="50"/>
      <c r="C85" s="50"/>
      <c r="D85" s="50"/>
      <c r="E85" s="50"/>
      <c r="F85" s="50"/>
    </row>
    <row r="86" spans="1:6" s="21" customFormat="1" ht="15">
      <c r="A86" s="48"/>
      <c r="B86" s="50"/>
      <c r="C86" s="50"/>
      <c r="D86" s="50"/>
      <c r="E86" s="50"/>
      <c r="F86" s="50"/>
    </row>
    <row r="87" spans="1:6" s="49" customFormat="1" ht="15">
      <c r="A87" s="48"/>
      <c r="B87" s="49" t="s">
        <v>45</v>
      </c>
      <c r="D87" s="49" t="s">
        <v>161</v>
      </c>
      <c r="F87" s="49" t="s">
        <v>162</v>
      </c>
    </row>
    <row r="88" spans="1:6" s="49" customFormat="1" ht="18">
      <c r="A88" s="48"/>
      <c r="D88" s="230" t="s">
        <v>49</v>
      </c>
      <c r="E88" s="230"/>
      <c r="F88" s="230"/>
    </row>
    <row r="89" s="49" customFormat="1" ht="15">
      <c r="A89" s="48"/>
    </row>
    <row r="90" s="49" customFormat="1" ht="15">
      <c r="A90" s="48"/>
    </row>
    <row r="91" spans="1:2" s="49" customFormat="1" ht="15">
      <c r="A91" s="48"/>
      <c r="B91" s="49" t="s">
        <v>50</v>
      </c>
    </row>
    <row r="92" spans="1:7" s="49" customFormat="1" ht="18">
      <c r="A92" s="48"/>
      <c r="D92" s="51" t="s">
        <v>51</v>
      </c>
      <c r="E92" s="51"/>
      <c r="G92" s="51"/>
    </row>
    <row r="93" s="49" customFormat="1" ht="15">
      <c r="A93" s="48"/>
    </row>
    <row r="94" s="49" customFormat="1" ht="15">
      <c r="A94" s="48"/>
    </row>
    <row r="95" s="52" customFormat="1" ht="12.75">
      <c r="A95" s="1"/>
    </row>
    <row r="96" s="52" customFormat="1" ht="12.75">
      <c r="A96" s="1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</sheetData>
  <sheetProtection/>
  <mergeCells count="16">
    <mergeCell ref="B80:F80"/>
    <mergeCell ref="B81:F81"/>
    <mergeCell ref="D88:F88"/>
    <mergeCell ref="B62:F62"/>
    <mergeCell ref="E64:F64"/>
    <mergeCell ref="E65:F65"/>
    <mergeCell ref="B75:F75"/>
    <mergeCell ref="B76:F76"/>
    <mergeCell ref="B77:F77"/>
    <mergeCell ref="E63:F63"/>
    <mergeCell ref="B70:D70"/>
    <mergeCell ref="B78:F78"/>
    <mergeCell ref="J40:K40"/>
    <mergeCell ref="J41:K41"/>
    <mergeCell ref="J42:K42"/>
    <mergeCell ref="J43:K43"/>
  </mergeCells>
  <hyperlinks>
    <hyperlink ref="K5" r:id="rId1" display="www.jreu-21-kaluga.ru"/>
    <hyperlink ref="K6" r:id="rId2" display="www.eirc1.ru"/>
  </hyperlinks>
  <printOptions/>
  <pageMargins left="0.7086614173228347" right="0.2" top="0.27" bottom="0.24" header="0.21" footer="0.19"/>
  <pageSetup fitToHeight="3" fitToWidth="1" horizontalDpi="600" verticalDpi="600" orientation="landscape" paperSize="9" scale="91" r:id="rId3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5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9.140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120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f>I12+I13</f>
        <v>3331.5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f>'[50]Лист1'!AI10</f>
        <v>3269.5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62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7.56</v>
      </c>
      <c r="E22" s="15">
        <v>0</v>
      </c>
      <c r="F22" s="15">
        <v>296378.904</v>
      </c>
      <c r="G22" s="12">
        <v>284838.09</v>
      </c>
      <c r="H22" s="12">
        <v>300292.334</v>
      </c>
      <c r="I22" s="12">
        <v>-15454.23924546681</v>
      </c>
      <c r="J22" s="12">
        <v>11540.80924546681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55081.193999999996</v>
      </c>
      <c r="G24" s="22">
        <v>52936.365855106415</v>
      </c>
      <c r="H24" s="22">
        <v>58994.623999999996</v>
      </c>
      <c r="I24" s="22">
        <v>-6058.258144893583</v>
      </c>
      <c r="J24" s="22">
        <v>2144.828144893583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12555.327999999998</v>
      </c>
      <c r="G25" s="23">
        <v>12066.431175018854</v>
      </c>
      <c r="H25" s="23">
        <v>12555.327999999998</v>
      </c>
      <c r="I25" s="23">
        <v>-488.89682498114416</v>
      </c>
      <c r="J25" s="23">
        <v>488.89682498114416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3923.539999999999</v>
      </c>
      <c r="G26" s="23">
        <v>3770.7597421933915</v>
      </c>
      <c r="H26" s="23">
        <v>3923.539999999999</v>
      </c>
      <c r="I26" s="23">
        <v>-152.78025780660755</v>
      </c>
      <c r="J26" s="23">
        <v>152.78025780660755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3138.8319999999994</v>
      </c>
      <c r="G27" s="23">
        <v>3016.6077937547134</v>
      </c>
      <c r="H27" s="23">
        <v>3138.8319999999994</v>
      </c>
      <c r="I27" s="23">
        <v>-122.22420624528604</v>
      </c>
      <c r="J27" s="23">
        <v>122.22420624528604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33501.724</v>
      </c>
      <c r="G28" s="23">
        <v>32197.18727304276</v>
      </c>
      <c r="H28" s="23">
        <v>33501.724</v>
      </c>
      <c r="I28" s="23">
        <v>-1304.5367269572416</v>
      </c>
      <c r="J28" s="23">
        <v>1304.5367269572416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1961.7699999999995</v>
      </c>
      <c r="G29" s="23">
        <v>1885.3798710966958</v>
      </c>
      <c r="H29" s="23">
        <v>5875.2</v>
      </c>
      <c r="I29" s="23">
        <v>-3989.820128903304</v>
      </c>
      <c r="J29" s="23">
        <v>76.39012890330378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102796.74799999998</v>
      </c>
      <c r="G30" s="22">
        <v>98793.91</v>
      </c>
      <c r="H30" s="22">
        <v>102796.74799999998</v>
      </c>
      <c r="I30" s="23">
        <v>-4002.8379999999743</v>
      </c>
      <c r="J30" s="23">
        <v>4002.8379999999743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93772.606</v>
      </c>
      <c r="G31" s="23">
        <v>90121.15783842208</v>
      </c>
      <c r="H31" s="23">
        <v>93772.606</v>
      </c>
      <c r="I31" s="23">
        <v>-3651.4481615779223</v>
      </c>
      <c r="J31" s="23">
        <v>3651.4481615779223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44728.356</v>
      </c>
      <c r="G32" s="23">
        <v>42986.66106100467</v>
      </c>
      <c r="H32" s="23">
        <v>44728.356</v>
      </c>
      <c r="I32" s="23">
        <v>-1741.6949389953297</v>
      </c>
      <c r="J32" s="23">
        <v>1741.6949389953297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116921.86</v>
      </c>
      <c r="G33" s="12">
        <v>112474.66</v>
      </c>
      <c r="H33" s="12">
        <v>116921.86</v>
      </c>
      <c r="I33" s="12">
        <v>-4447.199999999997</v>
      </c>
      <c r="J33" s="12">
        <v>4447.199999999997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14535.2</v>
      </c>
      <c r="F34" s="12">
        <v>64647.74</v>
      </c>
      <c r="G34" s="12">
        <v>62165.81</v>
      </c>
      <c r="H34" s="12">
        <v>95092.97</v>
      </c>
      <c r="I34" s="12">
        <v>-11502.490000000005</v>
      </c>
      <c r="J34" s="12">
        <v>2481.9300000000003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66206.13</v>
      </c>
      <c r="F35" s="12">
        <v>0</v>
      </c>
      <c r="G35" s="12">
        <v>0</v>
      </c>
      <c r="H35" s="12">
        <v>0</v>
      </c>
      <c r="I35" s="12">
        <v>66206.13</v>
      </c>
      <c r="J35" s="12">
        <v>0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>
        <v>591.99</v>
      </c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6297.48</v>
      </c>
      <c r="J37" s="98" t="s">
        <v>36</v>
      </c>
      <c r="K37" s="98"/>
    </row>
    <row r="38" spans="1:11" s="92" customFormat="1" ht="15.75" customHeight="1">
      <c r="A38" s="93"/>
      <c r="B38" s="94" t="s">
        <v>122</v>
      </c>
      <c r="C38" s="95"/>
      <c r="D38" s="96"/>
      <c r="E38" s="97"/>
      <c r="F38" s="98"/>
      <c r="G38" s="98"/>
      <c r="H38" s="98"/>
      <c r="I38" s="98"/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/>
      <c r="J39" s="98" t="s">
        <v>36</v>
      </c>
      <c r="K39" s="98"/>
    </row>
    <row r="40" spans="1:11" s="92" customFormat="1" ht="15.75" customHeight="1">
      <c r="A40" s="93"/>
      <c r="B40" s="94"/>
      <c r="C40" s="95"/>
      <c r="D40" s="96"/>
      <c r="E40" s="97"/>
      <c r="F40" s="98"/>
      <c r="G40" s="98"/>
      <c r="H40" s="98"/>
      <c r="I40" s="98"/>
      <c r="J40" s="98"/>
      <c r="K40" s="99"/>
    </row>
    <row r="41" spans="1:11" s="56" customFormat="1" ht="30" customHeight="1" thickBot="1">
      <c r="A41" s="58"/>
      <c r="B41" s="59"/>
      <c r="C41" s="59"/>
      <c r="D41" s="60"/>
      <c r="E41" s="57"/>
      <c r="F41" s="55"/>
      <c r="G41" s="55"/>
      <c r="H41" s="55"/>
      <c r="I41" s="55"/>
      <c r="J41" s="55"/>
      <c r="K41" s="68"/>
    </row>
    <row r="42" spans="1:11" s="56" customFormat="1" ht="90" thickBot="1">
      <c r="A42" s="69" t="s">
        <v>30</v>
      </c>
      <c r="B42" s="70" t="s">
        <v>31</v>
      </c>
      <c r="C42" s="8" t="s">
        <v>65</v>
      </c>
      <c r="D42" s="8" t="str">
        <f>D20</f>
        <v>Тариф  на 31.12.16</v>
      </c>
      <c r="E42" s="8" t="s">
        <v>188</v>
      </c>
      <c r="F42" s="8" t="s">
        <v>189</v>
      </c>
      <c r="G42" s="8" t="s">
        <v>190</v>
      </c>
      <c r="H42" s="8" t="s">
        <v>191</v>
      </c>
      <c r="I42" s="8" t="s">
        <v>186</v>
      </c>
      <c r="J42" s="226" t="s">
        <v>66</v>
      </c>
      <c r="K42" s="227"/>
    </row>
    <row r="43" spans="1:11" s="21" customFormat="1" ht="15">
      <c r="A43" s="71"/>
      <c r="B43" s="72" t="s">
        <v>7</v>
      </c>
      <c r="C43" s="72"/>
      <c r="D43" s="73"/>
      <c r="E43" s="74"/>
      <c r="F43" s="74"/>
      <c r="G43" s="74"/>
      <c r="H43" s="74"/>
      <c r="I43" s="74"/>
      <c r="J43" s="228"/>
      <c r="K43" s="228"/>
    </row>
    <row r="44" spans="1:11" ht="55.5" customHeight="1">
      <c r="A44" s="17"/>
      <c r="B44" s="18" t="s">
        <v>32</v>
      </c>
      <c r="C44" s="18" t="s">
        <v>82</v>
      </c>
      <c r="D44" s="27" t="s">
        <v>240</v>
      </c>
      <c r="E44" s="23">
        <v>333882.94</v>
      </c>
      <c r="F44" s="23">
        <v>313296</v>
      </c>
      <c r="G44" s="23">
        <v>333882.94</v>
      </c>
      <c r="H44" s="23">
        <v>-20586.940000000002</v>
      </c>
      <c r="I44" s="23">
        <v>20586.940000000002</v>
      </c>
      <c r="J44" s="229" t="s">
        <v>83</v>
      </c>
      <c r="K44" s="229"/>
    </row>
    <row r="45" spans="1:11" ht="34.5" customHeight="1">
      <c r="A45" s="17"/>
      <c r="B45" s="18" t="s">
        <v>35</v>
      </c>
      <c r="C45" s="18" t="s">
        <v>86</v>
      </c>
      <c r="D45" s="27">
        <v>1914.46</v>
      </c>
      <c r="E45" s="23">
        <v>1136938.83</v>
      </c>
      <c r="F45" s="23">
        <v>1083919.66</v>
      </c>
      <c r="G45" s="23">
        <v>1136938.83</v>
      </c>
      <c r="H45" s="23">
        <v>-53019.17000000016</v>
      </c>
      <c r="I45" s="23">
        <v>53019.17000000016</v>
      </c>
      <c r="J45" s="229" t="s">
        <v>95</v>
      </c>
      <c r="K45" s="229"/>
    </row>
    <row r="46" spans="1:12" ht="12.75">
      <c r="A46" s="28"/>
      <c r="B46" s="29"/>
      <c r="C46" s="29"/>
      <c r="D46" s="30"/>
      <c r="E46" s="32"/>
      <c r="F46" s="32"/>
      <c r="G46" s="32"/>
      <c r="H46" s="32"/>
      <c r="I46" s="32"/>
      <c r="J46" s="32"/>
      <c r="K46" s="104"/>
      <c r="L46" s="104"/>
    </row>
    <row r="47" spans="1:10" s="110" customFormat="1" ht="12">
      <c r="A47" s="107"/>
      <c r="B47" s="117" t="s">
        <v>157</v>
      </c>
      <c r="C47" s="117"/>
      <c r="D47" s="117"/>
      <c r="E47" s="117"/>
      <c r="F47" s="117"/>
      <c r="G47" s="118"/>
      <c r="H47" s="117"/>
      <c r="I47" s="117"/>
      <c r="J47" s="117"/>
    </row>
    <row r="48" spans="1:12" ht="12.75" customHeight="1">
      <c r="A48" s="28"/>
      <c r="B48" s="122" t="s">
        <v>158</v>
      </c>
      <c r="C48" s="29"/>
      <c r="D48" s="30"/>
      <c r="E48" s="30"/>
      <c r="F48" s="31"/>
      <c r="G48" s="32"/>
      <c r="H48" s="32"/>
      <c r="I48" s="32"/>
      <c r="J48" s="32"/>
      <c r="K48" s="32"/>
      <c r="L48" s="76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132"/>
      <c r="G55" s="1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132"/>
      <c r="G56" s="1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132"/>
      <c r="G57" s="1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ht="12.75">
      <c r="L60" s="76"/>
    </row>
    <row r="61" spans="1:12" s="14" customFormat="1" ht="14.25">
      <c r="A61" s="33"/>
      <c r="B61" s="34" t="s">
        <v>37</v>
      </c>
      <c r="C61" s="34"/>
      <c r="D61" s="34"/>
      <c r="E61" s="34"/>
      <c r="F61" s="35"/>
      <c r="I61" s="36"/>
      <c r="L61" s="77"/>
    </row>
    <row r="62" spans="1:6" s="14" customFormat="1" ht="14.25">
      <c r="A62" s="33"/>
      <c r="B62" s="37" t="s">
        <v>38</v>
      </c>
      <c r="C62" s="37"/>
      <c r="D62" s="34"/>
      <c r="E62" s="34"/>
      <c r="F62" s="35"/>
    </row>
    <row r="63" ht="13.5" thickBot="1"/>
    <row r="64" spans="1:11" s="39" customFormat="1" ht="51.75" thickBot="1">
      <c r="A64" s="8" t="s">
        <v>39</v>
      </c>
      <c r="B64" s="221" t="s">
        <v>88</v>
      </c>
      <c r="C64" s="222"/>
      <c r="D64" s="223"/>
      <c r="E64" s="224"/>
      <c r="F64" s="225"/>
      <c r="G64" s="167" t="s">
        <v>40</v>
      </c>
      <c r="H64" s="38" t="s">
        <v>41</v>
      </c>
      <c r="I64" s="38" t="s">
        <v>42</v>
      </c>
      <c r="J64" s="8" t="s">
        <v>89</v>
      </c>
      <c r="K64" s="103"/>
    </row>
    <row r="65" spans="1:10" ht="12.75">
      <c r="A65" s="40"/>
      <c r="B65" s="78"/>
      <c r="C65" s="79"/>
      <c r="D65" s="79"/>
      <c r="E65" s="237"/>
      <c r="F65" s="238"/>
      <c r="G65" s="41"/>
      <c r="H65" s="42"/>
      <c r="I65" s="42"/>
      <c r="J65" s="42"/>
    </row>
    <row r="66" spans="1:10" s="46" customFormat="1" ht="15.75">
      <c r="A66" s="43" t="s">
        <v>43</v>
      </c>
      <c r="B66" s="91" t="s">
        <v>44</v>
      </c>
      <c r="C66" s="81"/>
      <c r="D66" s="81"/>
      <c r="E66" s="219"/>
      <c r="F66" s="220"/>
      <c r="G66" s="44"/>
      <c r="H66" s="43"/>
      <c r="I66" s="43"/>
      <c r="J66" s="45"/>
    </row>
    <row r="67" spans="1:10" ht="12.75">
      <c r="A67" s="47"/>
      <c r="B67" s="160" t="s">
        <v>7</v>
      </c>
      <c r="C67" s="161"/>
      <c r="D67" s="161"/>
      <c r="E67" s="239"/>
      <c r="F67" s="241"/>
      <c r="G67" s="178"/>
      <c r="H67" s="47"/>
      <c r="I67" s="47"/>
      <c r="J67" s="23"/>
    </row>
    <row r="68" spans="1:10" ht="12.75" customHeight="1">
      <c r="A68" s="47"/>
      <c r="B68" s="53" t="s">
        <v>242</v>
      </c>
      <c r="C68" s="190"/>
      <c r="D68" s="191"/>
      <c r="E68" s="53" t="s">
        <v>425</v>
      </c>
      <c r="F68" s="131"/>
      <c r="G68" s="192">
        <v>42435</v>
      </c>
      <c r="H68" s="47"/>
      <c r="I68" s="53"/>
      <c r="J68" s="100">
        <v>9000</v>
      </c>
    </row>
    <row r="69" spans="1:10" ht="12.75" customHeight="1">
      <c r="A69" s="47"/>
      <c r="B69" s="53" t="s">
        <v>199</v>
      </c>
      <c r="C69" s="190"/>
      <c r="D69" s="191"/>
      <c r="E69" s="53" t="s">
        <v>195</v>
      </c>
      <c r="F69" s="131"/>
      <c r="G69" s="192">
        <v>42517</v>
      </c>
      <c r="H69" s="47"/>
      <c r="I69" s="53"/>
      <c r="J69" s="100">
        <v>2488.67</v>
      </c>
    </row>
    <row r="70" spans="1:10" ht="12.75" customHeight="1">
      <c r="A70" s="47"/>
      <c r="B70" s="53" t="s">
        <v>201</v>
      </c>
      <c r="C70" s="190"/>
      <c r="D70" s="191"/>
      <c r="E70" s="53" t="s">
        <v>91</v>
      </c>
      <c r="F70" s="131"/>
      <c r="G70" s="192">
        <v>42521</v>
      </c>
      <c r="H70" s="47" t="s">
        <v>53</v>
      </c>
      <c r="I70" s="53">
        <v>2</v>
      </c>
      <c r="J70" s="100">
        <v>10477.91</v>
      </c>
    </row>
    <row r="71" spans="1:10" ht="12.75" customHeight="1">
      <c r="A71" s="47"/>
      <c r="B71" s="53" t="s">
        <v>301</v>
      </c>
      <c r="C71" s="190"/>
      <c r="D71" s="191"/>
      <c r="E71" s="53" t="s">
        <v>267</v>
      </c>
      <c r="F71" s="131"/>
      <c r="G71" s="192">
        <v>42543</v>
      </c>
      <c r="H71" s="47" t="s">
        <v>53</v>
      </c>
      <c r="I71" s="53">
        <v>2</v>
      </c>
      <c r="J71" s="100">
        <v>6937.55</v>
      </c>
    </row>
    <row r="72" spans="1:10" ht="12.75" customHeight="1">
      <c r="A72" s="47"/>
      <c r="B72" s="53" t="s">
        <v>426</v>
      </c>
      <c r="C72" s="190"/>
      <c r="D72" s="191"/>
      <c r="E72" s="53" t="s">
        <v>159</v>
      </c>
      <c r="F72" s="131"/>
      <c r="G72" s="192">
        <v>42531</v>
      </c>
      <c r="H72" s="47"/>
      <c r="I72" s="53"/>
      <c r="J72" s="100">
        <v>16000</v>
      </c>
    </row>
    <row r="73" spans="1:10" ht="12.75" customHeight="1">
      <c r="A73" s="47"/>
      <c r="B73" s="53" t="s">
        <v>371</v>
      </c>
      <c r="C73" s="190"/>
      <c r="D73" s="191"/>
      <c r="E73" s="53" t="s">
        <v>195</v>
      </c>
      <c r="F73" s="131"/>
      <c r="G73" s="192">
        <v>42564</v>
      </c>
      <c r="H73" s="47" t="s">
        <v>53</v>
      </c>
      <c r="I73" s="53">
        <v>1</v>
      </c>
      <c r="J73" s="100">
        <v>4716.35</v>
      </c>
    </row>
    <row r="74" spans="1:10" ht="12.75" customHeight="1">
      <c r="A74" s="47"/>
      <c r="B74" s="53" t="s">
        <v>199</v>
      </c>
      <c r="C74" s="190"/>
      <c r="D74" s="191"/>
      <c r="E74" s="53" t="s">
        <v>195</v>
      </c>
      <c r="F74" s="131"/>
      <c r="G74" s="192">
        <v>42579</v>
      </c>
      <c r="H74" s="47" t="s">
        <v>200</v>
      </c>
      <c r="I74" s="53">
        <v>961.5</v>
      </c>
      <c r="J74" s="100">
        <v>2488.67</v>
      </c>
    </row>
    <row r="75" spans="1:10" ht="12.75" customHeight="1">
      <c r="A75" s="47"/>
      <c r="B75" s="53" t="s">
        <v>242</v>
      </c>
      <c r="C75" s="190"/>
      <c r="D75" s="191"/>
      <c r="E75" s="53" t="s">
        <v>427</v>
      </c>
      <c r="F75" s="131"/>
      <c r="G75" s="192">
        <v>42578</v>
      </c>
      <c r="H75" s="47"/>
      <c r="I75" s="53"/>
      <c r="J75" s="100">
        <v>18000</v>
      </c>
    </row>
    <row r="76" spans="1:10" ht="12.75" customHeight="1">
      <c r="A76" s="47"/>
      <c r="B76" s="53" t="s">
        <v>227</v>
      </c>
      <c r="C76" s="158"/>
      <c r="D76" s="159"/>
      <c r="E76" s="53" t="s">
        <v>218</v>
      </c>
      <c r="F76" s="159"/>
      <c r="G76" s="192">
        <v>42728</v>
      </c>
      <c r="H76" s="47" t="s">
        <v>90</v>
      </c>
      <c r="I76" s="53">
        <v>70</v>
      </c>
      <c r="J76" s="100">
        <v>2450</v>
      </c>
    </row>
    <row r="77" spans="1:10" ht="12.75" customHeight="1">
      <c r="A77" s="47"/>
      <c r="B77" s="53" t="s">
        <v>375</v>
      </c>
      <c r="C77" s="161"/>
      <c r="D77" s="161"/>
      <c r="E77" s="53"/>
      <c r="F77" s="172"/>
      <c r="G77" s="192">
        <v>42734</v>
      </c>
      <c r="H77" s="47"/>
      <c r="I77" s="53"/>
      <c r="J77" s="100">
        <v>17120</v>
      </c>
    </row>
    <row r="78" spans="1:10" ht="12.75" customHeight="1">
      <c r="A78" s="47"/>
      <c r="B78" s="53" t="s">
        <v>212</v>
      </c>
      <c r="C78" s="193"/>
      <c r="D78" s="194"/>
      <c r="E78" s="53"/>
      <c r="F78" s="131"/>
      <c r="G78" s="192">
        <v>42734</v>
      </c>
      <c r="H78" s="47"/>
      <c r="I78" s="53"/>
      <c r="J78" s="100">
        <v>132</v>
      </c>
    </row>
    <row r="79" spans="1:10" ht="12.75" customHeight="1">
      <c r="A79" s="47"/>
      <c r="B79" s="53" t="s">
        <v>213</v>
      </c>
      <c r="C79" s="86"/>
      <c r="D79" s="131"/>
      <c r="E79" s="53"/>
      <c r="F79" s="133"/>
      <c r="G79" s="192">
        <v>42734</v>
      </c>
      <c r="H79" s="47"/>
      <c r="I79" s="53"/>
      <c r="J79" s="100">
        <v>1292</v>
      </c>
    </row>
    <row r="80" spans="1:10" ht="12.75" customHeight="1">
      <c r="A80" s="47"/>
      <c r="B80" s="85" t="s">
        <v>215</v>
      </c>
      <c r="C80" s="86"/>
      <c r="D80" s="131"/>
      <c r="E80" s="85" t="s">
        <v>91</v>
      </c>
      <c r="F80" s="131"/>
      <c r="G80" s="195"/>
      <c r="H80" s="47"/>
      <c r="I80" s="53"/>
      <c r="J80" s="23">
        <v>3989.82</v>
      </c>
    </row>
    <row r="81" spans="1:11" ht="12.75">
      <c r="A81" s="47"/>
      <c r="B81" s="250"/>
      <c r="C81" s="250"/>
      <c r="D81" s="250"/>
      <c r="E81" s="250"/>
      <c r="F81" s="250"/>
      <c r="G81" s="165"/>
      <c r="H81" s="47"/>
      <c r="I81" s="47"/>
      <c r="J81" s="47"/>
      <c r="K81" s="32"/>
    </row>
    <row r="82" spans="1:11" s="46" customFormat="1" ht="12.75">
      <c r="A82" s="43"/>
      <c r="B82" s="236" t="s">
        <v>46</v>
      </c>
      <c r="C82" s="236"/>
      <c r="D82" s="236"/>
      <c r="E82" s="236"/>
      <c r="F82" s="236"/>
      <c r="G82" s="166"/>
      <c r="H82" s="43"/>
      <c r="I82" s="43"/>
      <c r="J82" s="82">
        <f>SUM(J68:J81)</f>
        <v>95092.97</v>
      </c>
      <c r="K82" s="61"/>
    </row>
    <row r="83" spans="1:11" s="46" customFormat="1" ht="15.75">
      <c r="A83" s="43" t="s">
        <v>47</v>
      </c>
      <c r="B83" s="249" t="s">
        <v>48</v>
      </c>
      <c r="C83" s="249"/>
      <c r="D83" s="249"/>
      <c r="E83" s="249"/>
      <c r="F83" s="249"/>
      <c r="G83" s="168"/>
      <c r="H83" s="43"/>
      <c r="I83" s="43"/>
      <c r="J83" s="43"/>
      <c r="K83" s="61"/>
    </row>
    <row r="84" spans="1:11" ht="12.75">
      <c r="A84" s="47"/>
      <c r="B84" s="232" t="s">
        <v>7</v>
      </c>
      <c r="C84" s="232"/>
      <c r="D84" s="232"/>
      <c r="E84" s="232"/>
      <c r="F84" s="232"/>
      <c r="G84" s="169"/>
      <c r="H84" s="47"/>
      <c r="I84" s="47"/>
      <c r="J84" s="47"/>
      <c r="K84" s="32"/>
    </row>
    <row r="85" spans="1:11" ht="12.75">
      <c r="A85" s="47"/>
      <c r="B85" s="233"/>
      <c r="C85" s="234"/>
      <c r="D85" s="234"/>
      <c r="E85" s="234"/>
      <c r="F85" s="235"/>
      <c r="G85" s="169"/>
      <c r="H85" s="47"/>
      <c r="I85" s="47"/>
      <c r="J85" s="100"/>
      <c r="K85" s="32"/>
    </row>
    <row r="86" spans="1:11" ht="12.75">
      <c r="A86" s="47"/>
      <c r="B86" s="170"/>
      <c r="C86" s="171"/>
      <c r="D86" s="171"/>
      <c r="E86" s="171"/>
      <c r="F86" s="172"/>
      <c r="G86" s="169"/>
      <c r="H86" s="47"/>
      <c r="I86" s="47"/>
      <c r="J86" s="101"/>
      <c r="K86" s="32"/>
    </row>
    <row r="87" spans="1:11" ht="14.25" customHeight="1">
      <c r="A87" s="47"/>
      <c r="B87" s="239"/>
      <c r="C87" s="240"/>
      <c r="D87" s="240"/>
      <c r="E87" s="240"/>
      <c r="F87" s="241"/>
      <c r="G87" s="18"/>
      <c r="H87" s="47"/>
      <c r="I87" s="47"/>
      <c r="J87" s="101"/>
      <c r="K87" s="32"/>
    </row>
    <row r="88" spans="1:11" s="46" customFormat="1" ht="12.75">
      <c r="A88" s="43"/>
      <c r="B88" s="236" t="s">
        <v>46</v>
      </c>
      <c r="C88" s="236"/>
      <c r="D88" s="236"/>
      <c r="E88" s="236"/>
      <c r="F88" s="236"/>
      <c r="G88" s="166"/>
      <c r="H88" s="43"/>
      <c r="I88" s="43"/>
      <c r="J88" s="82">
        <f>J85+J86</f>
        <v>0</v>
      </c>
      <c r="K88" s="61"/>
    </row>
    <row r="89" ht="12.75">
      <c r="K89" s="54"/>
    </row>
    <row r="91" spans="1:8" s="21" customFormat="1" ht="15">
      <c r="A91" s="48"/>
      <c r="B91" s="49" t="s">
        <v>160</v>
      </c>
      <c r="C91" s="49"/>
      <c r="D91" s="49"/>
      <c r="E91" s="49"/>
      <c r="F91" s="49"/>
      <c r="H91" s="196" t="s">
        <v>214</v>
      </c>
    </row>
    <row r="92" spans="1:6" s="21" customFormat="1" ht="15">
      <c r="A92" s="48"/>
      <c r="B92" s="50"/>
      <c r="C92" s="50"/>
      <c r="D92" s="50"/>
      <c r="E92" s="50"/>
      <c r="F92" s="50"/>
    </row>
    <row r="93" spans="1:6" s="21" customFormat="1" ht="15">
      <c r="A93" s="48"/>
      <c r="B93" s="50"/>
      <c r="C93" s="50"/>
      <c r="D93" s="50"/>
      <c r="E93" s="50"/>
      <c r="F93" s="50"/>
    </row>
    <row r="94" spans="1:6" s="49" customFormat="1" ht="15">
      <c r="A94" s="48"/>
      <c r="B94" s="49" t="s">
        <v>45</v>
      </c>
      <c r="D94" s="49" t="s">
        <v>161</v>
      </c>
      <c r="F94" s="49" t="s">
        <v>162</v>
      </c>
    </row>
    <row r="95" spans="1:6" s="49" customFormat="1" ht="18">
      <c r="A95" s="48"/>
      <c r="D95" s="230" t="s">
        <v>49</v>
      </c>
      <c r="E95" s="230"/>
      <c r="F95" s="230"/>
    </row>
    <row r="96" s="49" customFormat="1" ht="15">
      <c r="A96" s="48"/>
    </row>
    <row r="97" s="49" customFormat="1" ht="15">
      <c r="A97" s="48"/>
    </row>
    <row r="98" spans="1:2" s="49" customFormat="1" ht="15">
      <c r="A98" s="48"/>
      <c r="B98" s="49" t="s">
        <v>50</v>
      </c>
    </row>
    <row r="99" spans="1:7" s="49" customFormat="1" ht="18">
      <c r="A99" s="48"/>
      <c r="D99" s="51" t="s">
        <v>51</v>
      </c>
      <c r="E99" s="51"/>
      <c r="G99" s="51"/>
    </row>
    <row r="100" s="49" customFormat="1" ht="15">
      <c r="A100" s="48"/>
    </row>
    <row r="101" s="49" customFormat="1" ht="15">
      <c r="A101" s="48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  <row r="115" s="52" customFormat="1" ht="12.75">
      <c r="A115" s="1"/>
    </row>
  </sheetData>
  <sheetProtection/>
  <mergeCells count="16">
    <mergeCell ref="B87:F87"/>
    <mergeCell ref="B88:F88"/>
    <mergeCell ref="D95:F95"/>
    <mergeCell ref="B81:F81"/>
    <mergeCell ref="B82:F82"/>
    <mergeCell ref="E67:F67"/>
    <mergeCell ref="B83:F83"/>
    <mergeCell ref="B84:F84"/>
    <mergeCell ref="B85:F85"/>
    <mergeCell ref="J42:K42"/>
    <mergeCell ref="J43:K43"/>
    <mergeCell ref="J44:K44"/>
    <mergeCell ref="E65:F65"/>
    <mergeCell ref="E66:F66"/>
    <mergeCell ref="J45:K45"/>
    <mergeCell ref="B64:F64"/>
  </mergeCells>
  <hyperlinks>
    <hyperlink ref="K5" r:id="rId1" display="www.jreu-21-kaluga.ru"/>
  </hyperlinks>
  <printOptions/>
  <pageMargins left="0.7086614173228347" right="0.1968503937007874" top="0.2755905511811024" bottom="0.31496062992125984" header="0.1968503937007874" footer="0.1968503937007874"/>
  <pageSetup fitToHeight="3" fitToWidth="1" horizontalDpi="600" verticalDpi="600" orientation="landscape" paperSize="9" scale="8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0"/>
  <sheetViews>
    <sheetView zoomScalePageLayoutView="0" workbookViewId="0" topLeftCell="A64">
      <selection activeCell="D90" sqref="D90:F90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3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56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7435.299999999999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v>7382.4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52.9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7.96</v>
      </c>
      <c r="E22" s="15">
        <v>0</v>
      </c>
      <c r="F22" s="15">
        <v>706053.716</v>
      </c>
      <c r="G22" s="12">
        <v>685649.71</v>
      </c>
      <c r="H22" s="12">
        <v>701624.276</v>
      </c>
      <c r="I22" s="12">
        <v>-15974.566351342368</v>
      </c>
      <c r="J22" s="12">
        <v>20404.006351342367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124911.188</v>
      </c>
      <c r="G24" s="22">
        <v>121301.42209740239</v>
      </c>
      <c r="H24" s="22">
        <v>120481.74799999999</v>
      </c>
      <c r="I24" s="22">
        <v>819.6740974023951</v>
      </c>
      <c r="J24" s="22">
        <v>3609.7659025976045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28348.415999999994</v>
      </c>
      <c r="G25" s="23">
        <v>27529.18477573646</v>
      </c>
      <c r="H25" s="23">
        <v>28348.415999999994</v>
      </c>
      <c r="I25" s="23">
        <v>-819.2312242635344</v>
      </c>
      <c r="J25" s="23">
        <v>819.2312242635344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8489.76</v>
      </c>
      <c r="G26" s="23">
        <v>8244.417315650244</v>
      </c>
      <c r="H26" s="23">
        <v>8489.76</v>
      </c>
      <c r="I26" s="23">
        <v>-245.34268434975638</v>
      </c>
      <c r="J26" s="23">
        <v>245.34268434975638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7087.103999999998</v>
      </c>
      <c r="G27" s="23">
        <v>6882.296193934115</v>
      </c>
      <c r="H27" s="23">
        <v>7087.103999999998</v>
      </c>
      <c r="I27" s="23">
        <v>-204.8078060658836</v>
      </c>
      <c r="J27" s="23">
        <v>204.8078060658836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76556.46800000001</v>
      </c>
      <c r="G28" s="23">
        <v>74344.08869087276</v>
      </c>
      <c r="H28" s="23">
        <v>76556.46800000001</v>
      </c>
      <c r="I28" s="23">
        <v>-2212.379309127253</v>
      </c>
      <c r="J28" s="23">
        <v>2212.379309127253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4429.44</v>
      </c>
      <c r="G29" s="23">
        <v>4301.435121208822</v>
      </c>
      <c r="H29" s="23">
        <v>0</v>
      </c>
      <c r="I29" s="23">
        <v>4301.435121208822</v>
      </c>
      <c r="J29" s="23">
        <v>128.00487879117736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232102.65600000005</v>
      </c>
      <c r="G30" s="22">
        <v>225395.2</v>
      </c>
      <c r="H30" s="22">
        <v>232102.65600000005</v>
      </c>
      <c r="I30" s="23">
        <v>-6707.456000000035</v>
      </c>
      <c r="J30" s="23">
        <v>6707.456000000035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211727.23199999996</v>
      </c>
      <c r="G31" s="23">
        <v>205608.5987937817</v>
      </c>
      <c r="H31" s="23">
        <v>211727.23199999996</v>
      </c>
      <c r="I31" s="23">
        <v>-6118.633206218248</v>
      </c>
      <c r="J31" s="23">
        <v>6118.633206218248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1.55</v>
      </c>
      <c r="E32" s="22">
        <v>0</v>
      </c>
      <c r="F32" s="23">
        <v>137312.63999999998</v>
      </c>
      <c r="G32" s="23">
        <v>133344.4887574735</v>
      </c>
      <c r="H32" s="23">
        <v>137312.63999999998</v>
      </c>
      <c r="I32" s="23">
        <v>-3968.151242526481</v>
      </c>
      <c r="J32" s="23">
        <v>3968.151242526481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263995.32</v>
      </c>
      <c r="G33" s="12">
        <v>256847.86</v>
      </c>
      <c r="H33" s="12">
        <v>263995.32</v>
      </c>
      <c r="I33" s="12">
        <v>-7147.460000000021</v>
      </c>
      <c r="J33" s="12">
        <v>7147.460000000021</v>
      </c>
      <c r="K33" s="67" t="s">
        <v>79</v>
      </c>
    </row>
    <row r="34" spans="1:11" s="14" customFormat="1" ht="45" customHeight="1">
      <c r="A34" s="24" t="s">
        <v>23</v>
      </c>
      <c r="B34" s="11" t="s">
        <v>24</v>
      </c>
      <c r="C34" s="66" t="s">
        <v>68</v>
      </c>
      <c r="D34" s="15">
        <v>3.15</v>
      </c>
      <c r="E34" s="15">
        <v>0</v>
      </c>
      <c r="F34" s="12">
        <v>277206.8</v>
      </c>
      <c r="G34" s="12">
        <v>268881.56</v>
      </c>
      <c r="H34" s="12">
        <v>277206.8</v>
      </c>
      <c r="I34" s="12">
        <v>-8325.23999999999</v>
      </c>
      <c r="J34" s="12">
        <v>8325.23999999999</v>
      </c>
      <c r="K34" s="67" t="s">
        <v>80</v>
      </c>
    </row>
    <row r="35" spans="1:11" s="14" customFormat="1" ht="36.75" customHeight="1">
      <c r="A35" s="24" t="s">
        <v>25</v>
      </c>
      <c r="B35" s="11" t="s">
        <v>26</v>
      </c>
      <c r="C35" s="66" t="s">
        <v>68</v>
      </c>
      <c r="D35" s="15">
        <v>0.92</v>
      </c>
      <c r="E35" s="15">
        <v>0</v>
      </c>
      <c r="F35" s="12">
        <v>81500.88</v>
      </c>
      <c r="G35" s="12">
        <v>78930.84</v>
      </c>
      <c r="H35" s="12">
        <v>81500.88</v>
      </c>
      <c r="I35" s="12">
        <v>-2570.040000000008</v>
      </c>
      <c r="J35" s="12">
        <v>2570.040000000008</v>
      </c>
      <c r="K35" s="63"/>
    </row>
    <row r="36" spans="1:11" s="14" customFormat="1" ht="30" customHeight="1">
      <c r="A36" s="24" t="s">
        <v>27</v>
      </c>
      <c r="B36" s="25" t="s">
        <v>93</v>
      </c>
      <c r="C36" s="66" t="s">
        <v>68</v>
      </c>
      <c r="D36" s="26">
        <v>1.8200000000000003</v>
      </c>
      <c r="E36" s="15">
        <v>174176.1</v>
      </c>
      <c r="F36" s="12">
        <v>161230.92</v>
      </c>
      <c r="G36" s="12">
        <v>156729.08</v>
      </c>
      <c r="H36" s="12">
        <v>43607.87</v>
      </c>
      <c r="I36" s="12">
        <v>310826.26999999996</v>
      </c>
      <c r="J36" s="12">
        <v>4501.840000000026</v>
      </c>
      <c r="K36" s="63"/>
    </row>
    <row r="37" spans="1:11" s="14" customFormat="1" ht="30" customHeight="1">
      <c r="A37" s="24" t="s">
        <v>29</v>
      </c>
      <c r="B37" s="25" t="s">
        <v>94</v>
      </c>
      <c r="C37" s="25"/>
      <c r="D37" s="26"/>
      <c r="E37" s="15">
        <v>28026.4</v>
      </c>
      <c r="F37" s="12">
        <v>0</v>
      </c>
      <c r="G37" s="12">
        <v>574.18</v>
      </c>
      <c r="H37" s="12">
        <v>0</v>
      </c>
      <c r="I37" s="12">
        <v>28600.58</v>
      </c>
      <c r="J37" s="12">
        <v>3875.79</v>
      </c>
      <c r="K37" s="63"/>
    </row>
    <row r="38" spans="1:11" s="92" customFormat="1" ht="15.75" customHeight="1">
      <c r="A38" s="93"/>
      <c r="B38" s="94" t="s">
        <v>148</v>
      </c>
      <c r="C38" s="95"/>
      <c r="D38" s="96"/>
      <c r="E38" s="97"/>
      <c r="F38" s="98"/>
      <c r="G38" s="98"/>
      <c r="H38" s="98"/>
      <c r="I38" s="98">
        <v>121.61</v>
      </c>
      <c r="J38" s="98" t="s">
        <v>36</v>
      </c>
      <c r="K38" s="99"/>
    </row>
    <row r="39" spans="1:11" s="92" customFormat="1" ht="15.75" customHeight="1">
      <c r="A39" s="93"/>
      <c r="B39" s="94" t="s">
        <v>149</v>
      </c>
      <c r="C39" s="95"/>
      <c r="D39" s="96"/>
      <c r="E39" s="97"/>
      <c r="F39" s="98"/>
      <c r="G39" s="98"/>
      <c r="H39" s="98"/>
      <c r="I39" s="98">
        <f>8107.35+15300</f>
        <v>23407.35</v>
      </c>
      <c r="J39" s="98" t="s">
        <v>36</v>
      </c>
      <c r="K39" s="98"/>
    </row>
    <row r="40" spans="1:11" s="56" customFormat="1" ht="30" customHeight="1" thickBot="1">
      <c r="A40" s="58"/>
      <c r="B40" s="59"/>
      <c r="C40" s="59"/>
      <c r="D40" s="60"/>
      <c r="E40" s="57"/>
      <c r="F40" s="55"/>
      <c r="G40" s="55"/>
      <c r="H40" s="55"/>
      <c r="I40" s="55"/>
      <c r="J40" s="55"/>
      <c r="K40" s="68"/>
    </row>
    <row r="41" spans="1:11" s="56" customFormat="1" ht="90" thickBot="1">
      <c r="A41" s="69" t="s">
        <v>30</v>
      </c>
      <c r="B41" s="70" t="s">
        <v>31</v>
      </c>
      <c r="C41" s="8" t="s">
        <v>65</v>
      </c>
      <c r="D41" s="8" t="str">
        <f>D20</f>
        <v>Тариф  на 31.12.16</v>
      </c>
      <c r="E41" s="8" t="s">
        <v>188</v>
      </c>
      <c r="F41" s="8" t="s">
        <v>189</v>
      </c>
      <c r="G41" s="8" t="s">
        <v>190</v>
      </c>
      <c r="H41" s="8" t="s">
        <v>191</v>
      </c>
      <c r="I41" s="8" t="s">
        <v>186</v>
      </c>
      <c r="J41" s="226" t="s">
        <v>66</v>
      </c>
      <c r="K41" s="227"/>
    </row>
    <row r="42" spans="1:11" s="21" customFormat="1" ht="15">
      <c r="A42" s="71"/>
      <c r="B42" s="72" t="s">
        <v>7</v>
      </c>
      <c r="C42" s="72"/>
      <c r="D42" s="73"/>
      <c r="E42" s="74"/>
      <c r="F42" s="74"/>
      <c r="G42" s="74"/>
      <c r="H42" s="74"/>
      <c r="I42" s="74"/>
      <c r="J42" s="228"/>
      <c r="K42" s="228"/>
    </row>
    <row r="43" spans="1:11" ht="55.5" customHeight="1">
      <c r="A43" s="17"/>
      <c r="B43" s="18" t="s">
        <v>32</v>
      </c>
      <c r="C43" s="18" t="s">
        <v>82</v>
      </c>
      <c r="D43" s="27" t="s">
        <v>240</v>
      </c>
      <c r="E43" s="23">
        <v>551520.14</v>
      </c>
      <c r="F43" s="23">
        <v>528719.89</v>
      </c>
      <c r="G43" s="23">
        <v>551520.14</v>
      </c>
      <c r="H43" s="23">
        <v>-22800.25</v>
      </c>
      <c r="I43" s="23">
        <v>22800.25</v>
      </c>
      <c r="J43" s="229" t="s">
        <v>83</v>
      </c>
      <c r="K43" s="229"/>
    </row>
    <row r="44" spans="1:11" ht="39" customHeight="1">
      <c r="A44" s="17"/>
      <c r="B44" s="18" t="s">
        <v>33</v>
      </c>
      <c r="C44" s="18" t="s">
        <v>86</v>
      </c>
      <c r="D44" s="27">
        <v>1320.25</v>
      </c>
      <c r="E44" s="23">
        <v>632022.5</v>
      </c>
      <c r="F44" s="23">
        <v>609820.95</v>
      </c>
      <c r="G44" s="23">
        <v>632022.5</v>
      </c>
      <c r="H44" s="23">
        <v>-22201.550000000047</v>
      </c>
      <c r="I44" s="23">
        <v>22201.550000000047</v>
      </c>
      <c r="J44" s="229" t="s">
        <v>84</v>
      </c>
      <c r="K44" s="229"/>
    </row>
    <row r="45" spans="1:11" ht="25.5" customHeight="1" hidden="1">
      <c r="A45" s="17"/>
      <c r="B45" s="18" t="s">
        <v>34</v>
      </c>
      <c r="C45" s="18"/>
      <c r="D45" s="27"/>
      <c r="E45" s="23"/>
      <c r="F45" s="23"/>
      <c r="G45" s="23">
        <v>0</v>
      </c>
      <c r="H45" s="23">
        <v>0</v>
      </c>
      <c r="I45" s="23">
        <v>0</v>
      </c>
      <c r="J45" s="75" t="s">
        <v>85</v>
      </c>
      <c r="K45" s="53"/>
    </row>
    <row r="46" spans="1:11" ht="34.5" customHeight="1">
      <c r="A46" s="17"/>
      <c r="B46" s="18" t="s">
        <v>35</v>
      </c>
      <c r="C46" s="18" t="s">
        <v>86</v>
      </c>
      <c r="D46" s="27">
        <v>1320.25</v>
      </c>
      <c r="E46" s="23">
        <v>1671704.3</v>
      </c>
      <c r="F46" s="23">
        <v>1603359.05</v>
      </c>
      <c r="G46" s="23">
        <v>1671704.3</v>
      </c>
      <c r="H46" s="23">
        <v>-68345.25</v>
      </c>
      <c r="I46" s="23">
        <v>68345.25</v>
      </c>
      <c r="J46" s="229" t="s">
        <v>87</v>
      </c>
      <c r="K46" s="229"/>
    </row>
    <row r="47" spans="1:12" ht="12.75" customHeight="1">
      <c r="A47" s="28"/>
      <c r="B47" s="29"/>
      <c r="C47" s="29"/>
      <c r="D47" s="30"/>
      <c r="E47" s="32"/>
      <c r="F47" s="32"/>
      <c r="G47" s="32"/>
      <c r="H47" s="32"/>
      <c r="I47" s="32"/>
      <c r="J47" s="32"/>
      <c r="K47" s="104"/>
      <c r="L47" s="104"/>
    </row>
    <row r="48" spans="1:10" s="110" customFormat="1" ht="12">
      <c r="A48" s="107"/>
      <c r="B48" s="117" t="s">
        <v>157</v>
      </c>
      <c r="C48" s="117"/>
      <c r="D48" s="117"/>
      <c r="E48" s="117"/>
      <c r="F48" s="117"/>
      <c r="G48" s="118"/>
      <c r="H48" s="117"/>
      <c r="I48" s="117"/>
      <c r="J48" s="117"/>
    </row>
    <row r="49" spans="1:12" ht="12.75" customHeight="1">
      <c r="A49" s="28"/>
      <c r="B49" s="122" t="s">
        <v>158</v>
      </c>
      <c r="C49" s="29"/>
      <c r="D49" s="30"/>
      <c r="E49" s="30"/>
      <c r="F49" s="31"/>
      <c r="G49" s="32"/>
      <c r="H49" s="32"/>
      <c r="I49" s="32"/>
      <c r="J49" s="32"/>
      <c r="K49" s="32"/>
      <c r="L49" s="76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31"/>
      <c r="G52" s="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ht="12.75">
      <c r="L61" s="76"/>
    </row>
    <row r="62" spans="1:12" s="14" customFormat="1" ht="14.25">
      <c r="A62" s="33"/>
      <c r="B62" s="34" t="s">
        <v>37</v>
      </c>
      <c r="C62" s="34"/>
      <c r="D62" s="34"/>
      <c r="E62" s="34"/>
      <c r="F62" s="35"/>
      <c r="I62" s="36"/>
      <c r="L62" s="77"/>
    </row>
    <row r="63" spans="1:6" s="14" customFormat="1" ht="14.25">
      <c r="A63" s="33"/>
      <c r="B63" s="37" t="s">
        <v>38</v>
      </c>
      <c r="C63" s="37"/>
      <c r="D63" s="34"/>
      <c r="E63" s="34"/>
      <c r="F63" s="35"/>
    </row>
    <row r="64" ht="13.5" thickBot="1"/>
    <row r="65" spans="1:11" s="39" customFormat="1" ht="51.75" thickBot="1">
      <c r="A65" s="8" t="s">
        <v>39</v>
      </c>
      <c r="B65" s="221" t="s">
        <v>88</v>
      </c>
      <c r="C65" s="222"/>
      <c r="D65" s="223"/>
      <c r="E65" s="224"/>
      <c r="F65" s="225"/>
      <c r="G65" s="167" t="s">
        <v>40</v>
      </c>
      <c r="H65" s="38" t="s">
        <v>41</v>
      </c>
      <c r="I65" s="38" t="s">
        <v>42</v>
      </c>
      <c r="J65" s="8" t="s">
        <v>89</v>
      </c>
      <c r="K65" s="103"/>
    </row>
    <row r="66" spans="1:10" ht="12.75">
      <c r="A66" s="40"/>
      <c r="B66" s="78"/>
      <c r="C66" s="79"/>
      <c r="D66" s="79"/>
      <c r="E66" s="237"/>
      <c r="F66" s="238"/>
      <c r="G66" s="41"/>
      <c r="H66" s="42"/>
      <c r="I66" s="42"/>
      <c r="J66" s="42"/>
    </row>
    <row r="67" spans="1:10" s="46" customFormat="1" ht="15.75">
      <c r="A67" s="43" t="s">
        <v>43</v>
      </c>
      <c r="B67" s="91" t="s">
        <v>44</v>
      </c>
      <c r="C67" s="81"/>
      <c r="D67" s="81"/>
      <c r="E67" s="219"/>
      <c r="F67" s="220"/>
      <c r="G67" s="44"/>
      <c r="H67" s="43"/>
      <c r="I67" s="43"/>
      <c r="J67" s="45"/>
    </row>
    <row r="68" spans="1:10" ht="12.75" customHeight="1">
      <c r="A68" s="47"/>
      <c r="B68" s="160" t="s">
        <v>7</v>
      </c>
      <c r="C68" s="161"/>
      <c r="D68" s="161"/>
      <c r="E68" s="239"/>
      <c r="F68" s="241"/>
      <c r="G68" s="178"/>
      <c r="H68" s="47"/>
      <c r="I68" s="47"/>
      <c r="J68" s="23"/>
    </row>
    <row r="69" spans="1:10" ht="12.75" customHeight="1">
      <c r="A69" s="47"/>
      <c r="B69" s="53" t="s">
        <v>256</v>
      </c>
      <c r="C69" s="158"/>
      <c r="D69" s="159"/>
      <c r="E69" s="157"/>
      <c r="F69" s="145" t="s">
        <v>257</v>
      </c>
      <c r="G69" s="192">
        <v>42494</v>
      </c>
      <c r="H69" s="47" t="s">
        <v>53</v>
      </c>
      <c r="I69" s="53">
        <v>3</v>
      </c>
      <c r="J69" s="100">
        <v>5677.91</v>
      </c>
    </row>
    <row r="70" spans="1:10" ht="12.75" customHeight="1">
      <c r="A70" s="47"/>
      <c r="B70" s="53" t="s">
        <v>199</v>
      </c>
      <c r="C70" s="158"/>
      <c r="D70" s="159"/>
      <c r="E70" s="175"/>
      <c r="F70" s="145" t="s">
        <v>195</v>
      </c>
      <c r="G70" s="192">
        <v>42521</v>
      </c>
      <c r="H70" s="47" t="s">
        <v>200</v>
      </c>
      <c r="I70" s="53">
        <v>471.4</v>
      </c>
      <c r="J70" s="100">
        <v>1216.21</v>
      </c>
    </row>
    <row r="71" spans="1:10" ht="12.75" customHeight="1">
      <c r="A71" s="47"/>
      <c r="B71" s="53" t="s">
        <v>199</v>
      </c>
      <c r="C71" s="86"/>
      <c r="D71" s="131"/>
      <c r="E71" s="170"/>
      <c r="F71" s="145" t="s">
        <v>195</v>
      </c>
      <c r="G71" s="192">
        <v>42581</v>
      </c>
      <c r="H71" s="47" t="s">
        <v>200</v>
      </c>
      <c r="I71" s="53">
        <v>471.4</v>
      </c>
      <c r="J71" s="100">
        <v>1216.21</v>
      </c>
    </row>
    <row r="72" spans="1:10" ht="12.75" customHeight="1">
      <c r="A72" s="47"/>
      <c r="B72" s="53" t="s">
        <v>258</v>
      </c>
      <c r="C72" s="86"/>
      <c r="D72" s="131"/>
      <c r="E72" s="202"/>
      <c r="F72" s="145" t="s">
        <v>159</v>
      </c>
      <c r="G72" s="192">
        <v>42579</v>
      </c>
      <c r="H72" s="47" t="s">
        <v>53</v>
      </c>
      <c r="I72" s="53">
        <v>1</v>
      </c>
      <c r="J72" s="100">
        <v>8400</v>
      </c>
    </row>
    <row r="73" spans="1:10" ht="12.75" customHeight="1">
      <c r="A73" s="47"/>
      <c r="B73" s="53" t="s">
        <v>259</v>
      </c>
      <c r="C73" s="158"/>
      <c r="D73" s="159"/>
      <c r="E73" s="147"/>
      <c r="F73" s="145" t="s">
        <v>195</v>
      </c>
      <c r="G73" s="192">
        <v>42676</v>
      </c>
      <c r="H73" s="47" t="s">
        <v>53</v>
      </c>
      <c r="I73" s="53">
        <v>1</v>
      </c>
      <c r="J73" s="100">
        <v>12602.54</v>
      </c>
    </row>
    <row r="74" spans="1:10" ht="12.75" customHeight="1">
      <c r="A74" s="47"/>
      <c r="B74" s="53" t="s">
        <v>260</v>
      </c>
      <c r="C74" s="190"/>
      <c r="D74" s="191"/>
      <c r="E74" s="202"/>
      <c r="F74" s="145"/>
      <c r="G74" s="192">
        <v>42734</v>
      </c>
      <c r="H74" s="47"/>
      <c r="I74" s="53"/>
      <c r="J74" s="100">
        <v>3720</v>
      </c>
    </row>
    <row r="75" spans="1:10" ht="12.75" customHeight="1">
      <c r="A75" s="47"/>
      <c r="B75" s="53" t="s">
        <v>212</v>
      </c>
      <c r="C75" s="190"/>
      <c r="D75" s="191"/>
      <c r="E75" s="202"/>
      <c r="F75" s="145"/>
      <c r="G75" s="192">
        <v>42734</v>
      </c>
      <c r="H75" s="47"/>
      <c r="I75" s="53"/>
      <c r="J75" s="100">
        <v>1695</v>
      </c>
    </row>
    <row r="76" spans="1:10" ht="12.75" customHeight="1">
      <c r="A76" s="47"/>
      <c r="B76" s="53" t="s">
        <v>213</v>
      </c>
      <c r="C76" s="193"/>
      <c r="D76" s="194"/>
      <c r="E76" s="85"/>
      <c r="F76" s="145"/>
      <c r="G76" s="192">
        <v>42734</v>
      </c>
      <c r="H76" s="47"/>
      <c r="I76" s="53"/>
      <c r="J76" s="100">
        <v>9080</v>
      </c>
    </row>
    <row r="77" spans="1:11" s="46" customFormat="1" ht="12.75">
      <c r="A77" s="43"/>
      <c r="B77" s="236" t="s">
        <v>46</v>
      </c>
      <c r="C77" s="236"/>
      <c r="D77" s="236"/>
      <c r="E77" s="236"/>
      <c r="F77" s="236"/>
      <c r="G77" s="166"/>
      <c r="H77" s="43"/>
      <c r="I77" s="43"/>
      <c r="J77" s="82">
        <f>SUM(J69:J76)</f>
        <v>43607.87</v>
      </c>
      <c r="K77" s="61"/>
    </row>
    <row r="78" spans="1:11" s="46" customFormat="1" ht="15.75">
      <c r="A78" s="43" t="s">
        <v>47</v>
      </c>
      <c r="B78" s="249" t="s">
        <v>48</v>
      </c>
      <c r="C78" s="249"/>
      <c r="D78" s="249"/>
      <c r="E78" s="249"/>
      <c r="F78" s="249"/>
      <c r="G78" s="168"/>
      <c r="H78" s="43"/>
      <c r="I78" s="43"/>
      <c r="J78" s="43"/>
      <c r="K78" s="61"/>
    </row>
    <row r="79" spans="1:11" ht="12.75">
      <c r="A79" s="47"/>
      <c r="B79" s="232" t="s">
        <v>7</v>
      </c>
      <c r="C79" s="232"/>
      <c r="D79" s="232"/>
      <c r="E79" s="232"/>
      <c r="F79" s="232"/>
      <c r="G79" s="169"/>
      <c r="H79" s="47"/>
      <c r="I79" s="47"/>
      <c r="J79" s="47"/>
      <c r="K79" s="32"/>
    </row>
    <row r="80" spans="1:11" ht="12.75">
      <c r="A80" s="47"/>
      <c r="B80" s="233"/>
      <c r="C80" s="234"/>
      <c r="D80" s="234"/>
      <c r="E80" s="234"/>
      <c r="F80" s="235"/>
      <c r="G80" s="169"/>
      <c r="H80" s="47"/>
      <c r="I80" s="47"/>
      <c r="J80" s="100"/>
      <c r="K80" s="32"/>
    </row>
    <row r="81" spans="1:11" ht="12.75">
      <c r="A81" s="47"/>
      <c r="B81" s="175"/>
      <c r="C81" s="171"/>
      <c r="D81" s="171"/>
      <c r="E81" s="171"/>
      <c r="F81" s="172"/>
      <c r="G81" s="169"/>
      <c r="H81" s="47"/>
      <c r="I81" s="47"/>
      <c r="J81" s="100"/>
      <c r="K81" s="32"/>
    </row>
    <row r="82" spans="1:11" ht="14.25" customHeight="1">
      <c r="A82" s="47"/>
      <c r="B82" s="239"/>
      <c r="C82" s="240"/>
      <c r="D82" s="240"/>
      <c r="E82" s="240"/>
      <c r="F82" s="241"/>
      <c r="G82" s="18"/>
      <c r="H82" s="47"/>
      <c r="I82" s="47"/>
      <c r="J82" s="101"/>
      <c r="K82" s="32"/>
    </row>
    <row r="83" spans="1:11" s="46" customFormat="1" ht="12.75">
      <c r="A83" s="43"/>
      <c r="B83" s="236" t="s">
        <v>46</v>
      </c>
      <c r="C83" s="236"/>
      <c r="D83" s="236"/>
      <c r="E83" s="236"/>
      <c r="F83" s="236"/>
      <c r="G83" s="166"/>
      <c r="H83" s="43"/>
      <c r="I83" s="43"/>
      <c r="J83" s="82">
        <f>J80+J81</f>
        <v>0</v>
      </c>
      <c r="K83" s="61"/>
    </row>
    <row r="84" ht="12.75">
      <c r="K84" s="54"/>
    </row>
    <row r="86" spans="1:8" s="21" customFormat="1" ht="15">
      <c r="A86" s="48"/>
      <c r="B86" s="49" t="s">
        <v>160</v>
      </c>
      <c r="C86" s="49"/>
      <c r="D86" s="49"/>
      <c r="E86" s="49"/>
      <c r="F86" s="49"/>
      <c r="H86" s="21" t="s">
        <v>214</v>
      </c>
    </row>
    <row r="87" spans="1:6" s="21" customFormat="1" ht="15">
      <c r="A87" s="48"/>
      <c r="B87" s="50"/>
      <c r="C87" s="50"/>
      <c r="D87" s="50"/>
      <c r="E87" s="50"/>
      <c r="F87" s="50"/>
    </row>
    <row r="88" spans="1:6" s="21" customFormat="1" ht="15">
      <c r="A88" s="48"/>
      <c r="B88" s="50"/>
      <c r="C88" s="50"/>
      <c r="D88" s="50"/>
      <c r="E88" s="50"/>
      <c r="F88" s="50"/>
    </row>
    <row r="89" spans="1:6" s="49" customFormat="1" ht="15">
      <c r="A89" s="48"/>
      <c r="B89" s="49" t="s">
        <v>45</v>
      </c>
      <c r="D89" s="49" t="s">
        <v>428</v>
      </c>
      <c r="F89" s="49" t="s">
        <v>162</v>
      </c>
    </row>
    <row r="90" spans="1:6" s="49" customFormat="1" ht="18">
      <c r="A90" s="48"/>
      <c r="D90" s="230" t="s">
        <v>49</v>
      </c>
      <c r="E90" s="230"/>
      <c r="F90" s="230"/>
    </row>
    <row r="91" s="49" customFormat="1" ht="15">
      <c r="A91" s="48"/>
    </row>
    <row r="92" s="49" customFormat="1" ht="15">
      <c r="A92" s="48"/>
    </row>
    <row r="93" spans="1:2" s="49" customFormat="1" ht="15">
      <c r="A93" s="48"/>
      <c r="B93" s="49" t="s">
        <v>50</v>
      </c>
    </row>
    <row r="94" spans="1:7" s="49" customFormat="1" ht="18">
      <c r="A94" s="48"/>
      <c r="D94" s="51" t="s">
        <v>51</v>
      </c>
      <c r="E94" s="51"/>
      <c r="G94" s="51"/>
    </row>
    <row r="95" s="49" customFormat="1" ht="15">
      <c r="A95" s="48"/>
    </row>
    <row r="96" s="49" customFormat="1" ht="15">
      <c r="A96" s="48"/>
    </row>
    <row r="97" s="52" customFormat="1" ht="12.75">
      <c r="A97" s="1"/>
    </row>
    <row r="98" s="52" customFormat="1" ht="12.75">
      <c r="A98" s="1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</sheetData>
  <sheetProtection/>
  <mergeCells count="16">
    <mergeCell ref="B83:F83"/>
    <mergeCell ref="D90:F90"/>
    <mergeCell ref="J43:K43"/>
    <mergeCell ref="J44:K44"/>
    <mergeCell ref="J46:K46"/>
    <mergeCell ref="B65:F65"/>
    <mergeCell ref="B79:F79"/>
    <mergeCell ref="B80:F80"/>
    <mergeCell ref="J41:K41"/>
    <mergeCell ref="J42:K42"/>
    <mergeCell ref="B77:F77"/>
    <mergeCell ref="B78:F78"/>
    <mergeCell ref="B82:F82"/>
    <mergeCell ref="E66:F66"/>
    <mergeCell ref="E67:F67"/>
    <mergeCell ref="E68:F68"/>
  </mergeCells>
  <hyperlinks>
    <hyperlink ref="K5" r:id="rId1" display="www.jreu-21-kaluga.ru"/>
  </hyperlinks>
  <printOptions/>
  <pageMargins left="0.7086614173228347" right="0.15748031496062992" top="0.3" bottom="0.25" header="0.2" footer="0.19"/>
  <pageSetup fitToHeight="3" fitToWidth="1" horizontalDpi="600" verticalDpi="600" orientation="landscape" paperSize="9" scale="8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2"/>
  <sheetViews>
    <sheetView zoomScalePageLayoutView="0" workbookViewId="0" topLeftCell="A67">
      <selection activeCell="D92" sqref="D92:F92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710937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2.7109375" style="4" customWidth="1"/>
    <col min="10" max="10" width="14.5742187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57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1917.5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v>1917.5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0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7.97</v>
      </c>
      <c r="E22" s="15">
        <v>0</v>
      </c>
      <c r="F22" s="15">
        <v>183828.47999999998</v>
      </c>
      <c r="G22" s="12">
        <v>181162.2</v>
      </c>
      <c r="H22" s="12">
        <v>185615.58</v>
      </c>
      <c r="I22" s="12">
        <v>-4453.378550692434</v>
      </c>
      <c r="J22" s="12">
        <v>2666.2785506924347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63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1.41</v>
      </c>
      <c r="E24" s="22">
        <v>0</v>
      </c>
      <c r="F24" s="22">
        <v>32444.28</v>
      </c>
      <c r="G24" s="22">
        <v>31973.702563476567</v>
      </c>
      <c r="H24" s="22">
        <v>34231.38</v>
      </c>
      <c r="I24" s="22">
        <v>-2257.6774365234296</v>
      </c>
      <c r="J24" s="22">
        <v>470.57743652342947</v>
      </c>
      <c r="K24" s="65"/>
    </row>
    <row r="25" spans="1:11" ht="30.75" customHeight="1">
      <c r="A25" s="17"/>
      <c r="B25" s="18" t="s">
        <v>138</v>
      </c>
      <c r="C25" s="18" t="s">
        <v>68</v>
      </c>
      <c r="D25" s="22">
        <v>0.32</v>
      </c>
      <c r="E25" s="22">
        <v>0</v>
      </c>
      <c r="F25" s="23">
        <v>7363.200000000002</v>
      </c>
      <c r="G25" s="23">
        <v>7256.402876420458</v>
      </c>
      <c r="H25" s="23">
        <v>7363.200000000002</v>
      </c>
      <c r="I25" s="23">
        <v>-106.79712357954395</v>
      </c>
      <c r="J25" s="23">
        <v>106.79712357954395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0.1</v>
      </c>
      <c r="E26" s="22">
        <v>0</v>
      </c>
      <c r="F26" s="23">
        <v>2301</v>
      </c>
      <c r="G26" s="23">
        <v>2267.6258988813925</v>
      </c>
      <c r="H26" s="23">
        <v>2301</v>
      </c>
      <c r="I26" s="23">
        <v>-33.37410111860754</v>
      </c>
      <c r="J26" s="23">
        <v>33.37410111860754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1840.8000000000004</v>
      </c>
      <c r="G27" s="23">
        <v>1814.1007191051144</v>
      </c>
      <c r="H27" s="23">
        <v>1840.8000000000004</v>
      </c>
      <c r="I27" s="23">
        <v>-26.699280894885987</v>
      </c>
      <c r="J27" s="23">
        <v>26.699280894885987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19788.779999999995</v>
      </c>
      <c r="G28" s="23">
        <v>19501.760119628907</v>
      </c>
      <c r="H28" s="23">
        <v>19788.779999999995</v>
      </c>
      <c r="I28" s="23">
        <v>-287.0198803710882</v>
      </c>
      <c r="J28" s="23">
        <v>287.0198803710882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1150.5</v>
      </c>
      <c r="G29" s="23">
        <v>1133.8129494406962</v>
      </c>
      <c r="H29" s="23">
        <v>2937.6</v>
      </c>
      <c r="I29" s="23">
        <v>-1803.7870505593037</v>
      </c>
      <c r="J29" s="23">
        <v>16.68705055930377</v>
      </c>
      <c r="K29" s="75" t="s">
        <v>76</v>
      </c>
    </row>
    <row r="30" spans="1:11" ht="38.25">
      <c r="A30" s="17"/>
      <c r="B30" s="18" t="s">
        <v>261</v>
      </c>
      <c r="C30" s="18" t="s">
        <v>262</v>
      </c>
      <c r="D30" s="22">
        <v>36.56</v>
      </c>
      <c r="E30" s="22">
        <v>0</v>
      </c>
      <c r="F30" s="23">
        <v>438.6</v>
      </c>
      <c r="G30" s="23">
        <v>432.2384699041194</v>
      </c>
      <c r="H30" s="23">
        <v>438.6</v>
      </c>
      <c r="I30" s="23">
        <v>-6.361530095880596</v>
      </c>
      <c r="J30" s="23">
        <v>6.361530095880596</v>
      </c>
      <c r="K30" s="65"/>
    </row>
    <row r="31" spans="1:11" ht="38.25">
      <c r="A31" s="17" t="s">
        <v>17</v>
      </c>
      <c r="B31" s="18" t="s">
        <v>77</v>
      </c>
      <c r="C31" s="18" t="s">
        <v>68</v>
      </c>
      <c r="D31" s="22">
        <v>2.62</v>
      </c>
      <c r="E31" s="22">
        <v>0</v>
      </c>
      <c r="F31" s="23">
        <v>60286.19999999999</v>
      </c>
      <c r="G31" s="22">
        <v>59411.8</v>
      </c>
      <c r="H31" s="22">
        <v>60286.19999999999</v>
      </c>
      <c r="I31" s="23">
        <v>-874.3999999999869</v>
      </c>
      <c r="J31" s="23">
        <v>874.3999999999869</v>
      </c>
      <c r="K31" s="65"/>
    </row>
    <row r="32" spans="1:11" ht="36" customHeight="1">
      <c r="A32" s="17" t="s">
        <v>18</v>
      </c>
      <c r="B32" s="18" t="s">
        <v>20</v>
      </c>
      <c r="C32" s="18" t="s">
        <v>68</v>
      </c>
      <c r="D32" s="22">
        <v>2.39</v>
      </c>
      <c r="E32" s="22">
        <v>0</v>
      </c>
      <c r="F32" s="23">
        <v>54993.89999999999</v>
      </c>
      <c r="G32" s="23">
        <v>54196.25898326527</v>
      </c>
      <c r="H32" s="23">
        <v>54993.89999999999</v>
      </c>
      <c r="I32" s="23">
        <v>-797.6410167347203</v>
      </c>
      <c r="J32" s="23">
        <v>797.6410167347203</v>
      </c>
      <c r="K32" s="65"/>
    </row>
    <row r="33" spans="1:11" ht="37.5" customHeight="1">
      <c r="A33" s="17" t="s">
        <v>19</v>
      </c>
      <c r="B33" s="18" t="s">
        <v>78</v>
      </c>
      <c r="C33" s="18" t="s">
        <v>68</v>
      </c>
      <c r="D33" s="22">
        <v>1.55</v>
      </c>
      <c r="E33" s="22">
        <v>0</v>
      </c>
      <c r="F33" s="23">
        <v>35665.5</v>
      </c>
      <c r="G33" s="23">
        <v>35148.20143266158</v>
      </c>
      <c r="H33" s="23">
        <v>35665.5</v>
      </c>
      <c r="I33" s="23">
        <v>-517.2985673384173</v>
      </c>
      <c r="J33" s="23">
        <v>517.2985673384173</v>
      </c>
      <c r="K33" s="65"/>
    </row>
    <row r="34" spans="1:11" s="14" customFormat="1" ht="30" customHeight="1">
      <c r="A34" s="24" t="s">
        <v>21</v>
      </c>
      <c r="B34" s="11" t="s">
        <v>22</v>
      </c>
      <c r="C34" s="66" t="s">
        <v>68</v>
      </c>
      <c r="D34" s="15">
        <v>2.98</v>
      </c>
      <c r="E34" s="15">
        <v>0</v>
      </c>
      <c r="F34" s="12">
        <v>68569.68</v>
      </c>
      <c r="G34" s="12">
        <v>67930.9</v>
      </c>
      <c r="H34" s="12">
        <v>68569.68</v>
      </c>
      <c r="I34" s="12">
        <v>-638.7799999999988</v>
      </c>
      <c r="J34" s="12">
        <v>638.7799999999988</v>
      </c>
      <c r="K34" s="67" t="s">
        <v>79</v>
      </c>
    </row>
    <row r="35" spans="1:11" s="14" customFormat="1" ht="45" customHeight="1">
      <c r="A35" s="24" t="s">
        <v>23</v>
      </c>
      <c r="B35" s="11" t="s">
        <v>24</v>
      </c>
      <c r="C35" s="66" t="s">
        <v>68</v>
      </c>
      <c r="D35" s="15">
        <v>3.15</v>
      </c>
      <c r="E35" s="15">
        <v>0</v>
      </c>
      <c r="F35" s="12">
        <v>71721.92</v>
      </c>
      <c r="G35" s="12">
        <v>70667.08</v>
      </c>
      <c r="H35" s="12">
        <v>71721.92</v>
      </c>
      <c r="I35" s="12">
        <v>-1054.8399999999965</v>
      </c>
      <c r="J35" s="12">
        <v>1054.8399999999965</v>
      </c>
      <c r="K35" s="67" t="s">
        <v>80</v>
      </c>
    </row>
    <row r="36" spans="1:11" s="14" customFormat="1" ht="36.75" customHeight="1">
      <c r="A36" s="24" t="s">
        <v>25</v>
      </c>
      <c r="B36" s="11" t="s">
        <v>26</v>
      </c>
      <c r="C36" s="66" t="s">
        <v>68</v>
      </c>
      <c r="D36" s="15">
        <v>0.92</v>
      </c>
      <c r="E36" s="15">
        <v>0</v>
      </c>
      <c r="F36" s="12">
        <v>21169.32</v>
      </c>
      <c r="G36" s="12">
        <v>20775.74</v>
      </c>
      <c r="H36" s="12">
        <v>21169.32</v>
      </c>
      <c r="I36" s="12">
        <v>-393.5799999999981</v>
      </c>
      <c r="J36" s="12">
        <v>393.5799999999981</v>
      </c>
      <c r="K36" s="63"/>
    </row>
    <row r="37" spans="1:11" s="14" customFormat="1" ht="30" customHeight="1">
      <c r="A37" s="24" t="s">
        <v>27</v>
      </c>
      <c r="B37" s="25" t="s">
        <v>93</v>
      </c>
      <c r="C37" s="66" t="s">
        <v>68</v>
      </c>
      <c r="D37" s="26">
        <v>1.8200000000000003</v>
      </c>
      <c r="E37" s="15">
        <v>56068.13</v>
      </c>
      <c r="F37" s="12">
        <v>69030</v>
      </c>
      <c r="G37" s="12">
        <v>67746.65</v>
      </c>
      <c r="H37" s="12">
        <v>32523.79</v>
      </c>
      <c r="I37" s="12">
        <v>91290.98999999999</v>
      </c>
      <c r="J37" s="12">
        <v>1283.3500000000058</v>
      </c>
      <c r="K37" s="63"/>
    </row>
    <row r="38" spans="1:11" s="14" customFormat="1" ht="30" customHeight="1">
      <c r="A38" s="24" t="s">
        <v>29</v>
      </c>
      <c r="B38" s="25" t="s">
        <v>94</v>
      </c>
      <c r="C38" s="25"/>
      <c r="D38" s="26"/>
      <c r="E38" s="15">
        <v>-60805.31</v>
      </c>
      <c r="F38" s="12">
        <v>0</v>
      </c>
      <c r="G38" s="12">
        <v>2.94</v>
      </c>
      <c r="H38" s="12">
        <v>0</v>
      </c>
      <c r="I38" s="12">
        <v>-54504.89</v>
      </c>
      <c r="J38" s="12">
        <v>-2.94</v>
      </c>
      <c r="K38" s="63"/>
    </row>
    <row r="39" spans="1:11" s="92" customFormat="1" ht="15.75" customHeight="1">
      <c r="A39" s="93"/>
      <c r="B39" s="94" t="s">
        <v>148</v>
      </c>
      <c r="C39" s="95"/>
      <c r="D39" s="96"/>
      <c r="E39" s="97"/>
      <c r="F39" s="98"/>
      <c r="G39" s="98"/>
      <c r="H39" s="98"/>
      <c r="I39" s="98"/>
      <c r="J39" s="98" t="s">
        <v>36</v>
      </c>
      <c r="K39" s="99"/>
    </row>
    <row r="40" spans="1:11" s="92" customFormat="1" ht="15.75" customHeight="1">
      <c r="A40" s="93"/>
      <c r="B40" s="94" t="s">
        <v>149</v>
      </c>
      <c r="C40" s="95"/>
      <c r="D40" s="96"/>
      <c r="E40" s="97"/>
      <c r="F40" s="98"/>
      <c r="G40" s="98"/>
      <c r="H40" s="98"/>
      <c r="I40" s="98"/>
      <c r="J40" s="98" t="s">
        <v>36</v>
      </c>
      <c r="K40" s="99"/>
    </row>
    <row r="41" spans="1:11" s="92" customFormat="1" ht="15.75" customHeight="1">
      <c r="A41" s="93"/>
      <c r="B41" s="94" t="s">
        <v>122</v>
      </c>
      <c r="C41" s="95"/>
      <c r="D41" s="96"/>
      <c r="E41" s="97"/>
      <c r="F41" s="98"/>
      <c r="G41" s="98"/>
      <c r="H41" s="98"/>
      <c r="I41" s="98"/>
      <c r="J41" s="98" t="s">
        <v>36</v>
      </c>
      <c r="K41" s="99"/>
    </row>
    <row r="42" spans="1:11" s="92" customFormat="1" ht="15.75" customHeight="1">
      <c r="A42" s="93"/>
      <c r="B42" s="94" t="s">
        <v>149</v>
      </c>
      <c r="C42" s="95"/>
      <c r="D42" s="96"/>
      <c r="E42" s="97"/>
      <c r="F42" s="98"/>
      <c r="G42" s="98"/>
      <c r="H42" s="98"/>
      <c r="I42" s="98">
        <v>6297.48</v>
      </c>
      <c r="J42" s="98" t="s">
        <v>36</v>
      </c>
      <c r="K42" s="98"/>
    </row>
    <row r="43" spans="1:11" s="56" customFormat="1" ht="30" customHeight="1" thickBot="1">
      <c r="A43" s="58"/>
      <c r="B43" s="59"/>
      <c r="C43" s="59"/>
      <c r="D43" s="60"/>
      <c r="E43" s="57"/>
      <c r="F43" s="55"/>
      <c r="G43" s="55"/>
      <c r="H43" s="55"/>
      <c r="I43" s="55"/>
      <c r="J43" s="55"/>
      <c r="K43" s="68"/>
    </row>
    <row r="44" spans="1:11" s="56" customFormat="1" ht="90" thickBot="1">
      <c r="A44" s="69" t="s">
        <v>30</v>
      </c>
      <c r="B44" s="70" t="s">
        <v>31</v>
      </c>
      <c r="C44" s="8" t="s">
        <v>65</v>
      </c>
      <c r="D44" s="8" t="str">
        <f>D20</f>
        <v>Тариф  на 31.12.16</v>
      </c>
      <c r="E44" s="8" t="s">
        <v>188</v>
      </c>
      <c r="F44" s="8" t="s">
        <v>189</v>
      </c>
      <c r="G44" s="8" t="s">
        <v>190</v>
      </c>
      <c r="H44" s="8" t="s">
        <v>191</v>
      </c>
      <c r="I44" s="8" t="s">
        <v>186</v>
      </c>
      <c r="J44" s="226" t="s">
        <v>66</v>
      </c>
      <c r="K44" s="227"/>
    </row>
    <row r="45" spans="1:11" s="21" customFormat="1" ht="15">
      <c r="A45" s="71"/>
      <c r="B45" s="72" t="s">
        <v>7</v>
      </c>
      <c r="C45" s="72"/>
      <c r="D45" s="73"/>
      <c r="E45" s="74"/>
      <c r="F45" s="74"/>
      <c r="G45" s="74"/>
      <c r="H45" s="74"/>
      <c r="I45" s="74"/>
      <c r="J45" s="228"/>
      <c r="K45" s="228"/>
    </row>
    <row r="46" spans="1:11" ht="55.5" customHeight="1">
      <c r="A46" s="17"/>
      <c r="B46" s="18" t="s">
        <v>32</v>
      </c>
      <c r="C46" s="18" t="s">
        <v>82</v>
      </c>
      <c r="D46" s="27" t="s">
        <v>240</v>
      </c>
      <c r="E46" s="23">
        <v>159239.23</v>
      </c>
      <c r="F46" s="23">
        <v>159365.68</v>
      </c>
      <c r="G46" s="23">
        <v>159239.23</v>
      </c>
      <c r="H46" s="23">
        <v>126.44999999998254</v>
      </c>
      <c r="I46" s="23">
        <v>-126.44999999998254</v>
      </c>
      <c r="J46" s="229" t="s">
        <v>83</v>
      </c>
      <c r="K46" s="229"/>
    </row>
    <row r="47" spans="1:11" ht="39" customHeight="1">
      <c r="A47" s="17"/>
      <c r="B47" s="18" t="s">
        <v>33</v>
      </c>
      <c r="C47" s="18" t="s">
        <v>86</v>
      </c>
      <c r="D47" s="27">
        <v>1320.25</v>
      </c>
      <c r="E47" s="23">
        <v>202321.95</v>
      </c>
      <c r="F47" s="23">
        <v>204377.96</v>
      </c>
      <c r="G47" s="23">
        <v>202321.95</v>
      </c>
      <c r="H47" s="23">
        <v>2056.00999999998</v>
      </c>
      <c r="I47" s="23">
        <v>-2056.00999999998</v>
      </c>
      <c r="J47" s="229" t="s">
        <v>84</v>
      </c>
      <c r="K47" s="229"/>
    </row>
    <row r="48" spans="1:11" ht="25.5" customHeight="1" hidden="1">
      <c r="A48" s="17"/>
      <c r="B48" s="18" t="s">
        <v>34</v>
      </c>
      <c r="C48" s="18"/>
      <c r="D48" s="27"/>
      <c r="E48" s="23"/>
      <c r="F48" s="23"/>
      <c r="G48" s="23">
        <v>0</v>
      </c>
      <c r="H48" s="23">
        <v>0</v>
      </c>
      <c r="I48" s="23">
        <v>0</v>
      </c>
      <c r="J48" s="75" t="s">
        <v>85</v>
      </c>
      <c r="K48" s="53"/>
    </row>
    <row r="49" spans="1:11" ht="34.5" customHeight="1">
      <c r="A49" s="17"/>
      <c r="B49" s="18" t="s">
        <v>35</v>
      </c>
      <c r="C49" s="18" t="s">
        <v>86</v>
      </c>
      <c r="D49" s="27">
        <v>1320.25</v>
      </c>
      <c r="E49" s="23">
        <v>434207.44</v>
      </c>
      <c r="F49" s="23">
        <v>423398</v>
      </c>
      <c r="G49" s="23">
        <v>434207.44</v>
      </c>
      <c r="H49" s="23">
        <v>-10809.440000000002</v>
      </c>
      <c r="I49" s="23">
        <v>10809.440000000002</v>
      </c>
      <c r="J49" s="229" t="s">
        <v>87</v>
      </c>
      <c r="K49" s="229"/>
    </row>
    <row r="50" spans="1:12" ht="12.75" customHeight="1">
      <c r="A50" s="28"/>
      <c r="B50" s="29"/>
      <c r="C50" s="29"/>
      <c r="D50" s="30"/>
      <c r="E50" s="32"/>
      <c r="F50" s="32"/>
      <c r="G50" s="32"/>
      <c r="H50" s="32"/>
      <c r="I50" s="32"/>
      <c r="J50" s="32"/>
      <c r="K50" s="104"/>
      <c r="L50" s="104"/>
    </row>
    <row r="51" spans="1:10" s="110" customFormat="1" ht="12">
      <c r="A51" s="107"/>
      <c r="B51" s="117" t="s">
        <v>157</v>
      </c>
      <c r="C51" s="117"/>
      <c r="D51" s="117"/>
      <c r="E51" s="117"/>
      <c r="F51" s="117"/>
      <c r="G51" s="118"/>
      <c r="H51" s="117"/>
      <c r="I51" s="117"/>
      <c r="J51" s="117"/>
    </row>
    <row r="52" spans="1:12" ht="12.75" customHeight="1">
      <c r="A52" s="28"/>
      <c r="B52" s="122" t="s">
        <v>158</v>
      </c>
      <c r="C52" s="29"/>
      <c r="D52" s="30"/>
      <c r="E52" s="30"/>
      <c r="F52" s="31"/>
      <c r="G52" s="32"/>
      <c r="H52" s="32"/>
      <c r="I52" s="32"/>
      <c r="J52" s="32"/>
      <c r="K52" s="32"/>
      <c r="L52" s="76"/>
    </row>
    <row r="53" spans="1:12" ht="12.75" customHeight="1">
      <c r="A53" s="28"/>
      <c r="B53" s="122"/>
      <c r="C53" s="122"/>
      <c r="D53" s="30"/>
      <c r="E53" s="30"/>
      <c r="F53" s="31"/>
      <c r="G53" s="32"/>
      <c r="H53" s="32"/>
      <c r="I53" s="32"/>
      <c r="J53" s="32"/>
      <c r="K53" s="32"/>
      <c r="L53" s="76"/>
    </row>
    <row r="54" spans="1:12" s="54" customFormat="1" ht="12.75" customHeight="1">
      <c r="A54" s="28"/>
      <c r="B54" s="122"/>
      <c r="C54" s="122"/>
      <c r="D54" s="30"/>
      <c r="E54" s="30"/>
      <c r="F54" s="31"/>
      <c r="G54" s="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spans="1:12" s="54" customFormat="1" ht="12.75" customHeight="1">
      <c r="A57" s="28"/>
      <c r="B57" s="122"/>
      <c r="C57" s="122"/>
      <c r="D57" s="30"/>
      <c r="E57" s="30"/>
      <c r="F57" s="31"/>
      <c r="G57" s="32"/>
      <c r="H57" s="32"/>
      <c r="I57" s="32"/>
      <c r="J57" s="32"/>
      <c r="K57" s="32"/>
      <c r="L57" s="123"/>
    </row>
    <row r="58" spans="1:12" s="54" customFormat="1" ht="12.75" customHeight="1">
      <c r="A58" s="28"/>
      <c r="B58" s="122"/>
      <c r="C58" s="122"/>
      <c r="D58" s="30"/>
      <c r="E58" s="30"/>
      <c r="F58" s="31"/>
      <c r="G58" s="32"/>
      <c r="H58" s="32"/>
      <c r="I58" s="32"/>
      <c r="J58" s="32"/>
      <c r="K58" s="32"/>
      <c r="L58" s="123"/>
    </row>
    <row r="59" spans="1:12" s="54" customFormat="1" ht="12.75" customHeight="1">
      <c r="A59" s="28"/>
      <c r="B59" s="122"/>
      <c r="C59" s="122"/>
      <c r="D59" s="30"/>
      <c r="E59" s="30"/>
      <c r="F59" s="31"/>
      <c r="G59" s="32"/>
      <c r="H59" s="32"/>
      <c r="I59" s="32"/>
      <c r="J59" s="32"/>
      <c r="K59" s="32"/>
      <c r="L59" s="123"/>
    </row>
    <row r="60" spans="1:12" s="54" customFormat="1" ht="12.75" customHeight="1">
      <c r="A60" s="28"/>
      <c r="B60" s="122"/>
      <c r="C60" s="122"/>
      <c r="D60" s="30"/>
      <c r="E60" s="30"/>
      <c r="F60" s="31"/>
      <c r="G60" s="32"/>
      <c r="H60" s="32"/>
      <c r="I60" s="32"/>
      <c r="J60" s="32"/>
      <c r="K60" s="32"/>
      <c r="L60" s="123"/>
    </row>
    <row r="61" spans="1:12" s="54" customFormat="1" ht="12.75" customHeight="1">
      <c r="A61" s="28"/>
      <c r="B61" s="122"/>
      <c r="C61" s="122"/>
      <c r="D61" s="30"/>
      <c r="E61" s="30"/>
      <c r="F61" s="31"/>
      <c r="G61" s="32"/>
      <c r="H61" s="32"/>
      <c r="I61" s="32"/>
      <c r="J61" s="32"/>
      <c r="K61" s="32"/>
      <c r="L61" s="123"/>
    </row>
    <row r="62" spans="1:12" s="54" customFormat="1" ht="12.75" customHeight="1">
      <c r="A62" s="28"/>
      <c r="B62" s="122"/>
      <c r="C62" s="122"/>
      <c r="D62" s="30"/>
      <c r="E62" s="30"/>
      <c r="F62" s="31"/>
      <c r="G62" s="32"/>
      <c r="H62" s="32"/>
      <c r="I62" s="32"/>
      <c r="J62" s="32"/>
      <c r="K62" s="32"/>
      <c r="L62" s="123"/>
    </row>
    <row r="63" spans="1:12" s="54" customFormat="1" ht="12.75" customHeight="1">
      <c r="A63" s="28"/>
      <c r="B63" s="122"/>
      <c r="C63" s="122"/>
      <c r="D63" s="30"/>
      <c r="E63" s="30"/>
      <c r="F63" s="31"/>
      <c r="G63" s="32"/>
      <c r="H63" s="32"/>
      <c r="I63" s="32"/>
      <c r="J63" s="32"/>
      <c r="K63" s="32"/>
      <c r="L63" s="123"/>
    </row>
    <row r="64" ht="12.75">
      <c r="L64" s="76"/>
    </row>
    <row r="65" spans="1:12" s="14" customFormat="1" ht="14.25">
      <c r="A65" s="33"/>
      <c r="B65" s="34" t="s">
        <v>37</v>
      </c>
      <c r="C65" s="34"/>
      <c r="D65" s="34"/>
      <c r="E65" s="34"/>
      <c r="F65" s="35"/>
      <c r="I65" s="36"/>
      <c r="L65" s="77"/>
    </row>
    <row r="66" spans="1:6" s="14" customFormat="1" ht="14.25">
      <c r="A66" s="33"/>
      <c r="B66" s="37" t="s">
        <v>38</v>
      </c>
      <c r="C66" s="37"/>
      <c r="D66" s="34"/>
      <c r="E66" s="34"/>
      <c r="F66" s="35"/>
    </row>
    <row r="67" ht="13.5" thickBot="1"/>
    <row r="68" spans="1:11" s="39" customFormat="1" ht="51.75" thickBot="1">
      <c r="A68" s="8" t="s">
        <v>39</v>
      </c>
      <c r="B68" s="221" t="s">
        <v>88</v>
      </c>
      <c r="C68" s="222"/>
      <c r="D68" s="223"/>
      <c r="E68" s="224"/>
      <c r="F68" s="225"/>
      <c r="G68" s="167" t="s">
        <v>40</v>
      </c>
      <c r="H68" s="38" t="s">
        <v>41</v>
      </c>
      <c r="I68" s="38" t="s">
        <v>42</v>
      </c>
      <c r="J68" s="8" t="s">
        <v>89</v>
      </c>
      <c r="K68" s="103"/>
    </row>
    <row r="69" spans="1:10" ht="12.75">
      <c r="A69" s="40"/>
      <c r="B69" s="78"/>
      <c r="C69" s="79"/>
      <c r="D69" s="79"/>
      <c r="E69" s="237"/>
      <c r="F69" s="238"/>
      <c r="G69" s="41"/>
      <c r="H69" s="42"/>
      <c r="I69" s="42"/>
      <c r="J69" s="42"/>
    </row>
    <row r="70" spans="1:10" s="46" customFormat="1" ht="15.75">
      <c r="A70" s="43" t="s">
        <v>43</v>
      </c>
      <c r="B70" s="91" t="s">
        <v>44</v>
      </c>
      <c r="C70" s="81"/>
      <c r="D70" s="81"/>
      <c r="E70" s="219"/>
      <c r="F70" s="220"/>
      <c r="G70" s="44"/>
      <c r="H70" s="43"/>
      <c r="I70" s="43"/>
      <c r="J70" s="45"/>
    </row>
    <row r="71" spans="1:10" ht="12.75">
      <c r="A71" s="47"/>
      <c r="B71" s="160" t="s">
        <v>7</v>
      </c>
      <c r="C71" s="161"/>
      <c r="D71" s="161"/>
      <c r="E71" s="239"/>
      <c r="F71" s="241"/>
      <c r="G71" s="178"/>
      <c r="H71" s="47"/>
      <c r="I71" s="47"/>
      <c r="J71" s="23"/>
    </row>
    <row r="72" spans="1:10" ht="12.75" customHeight="1">
      <c r="A72" s="47"/>
      <c r="B72" s="53" t="s">
        <v>199</v>
      </c>
      <c r="C72" s="158"/>
      <c r="D72" s="159"/>
      <c r="E72" s="145" t="s">
        <v>195</v>
      </c>
      <c r="F72" s="177"/>
      <c r="G72" s="192">
        <v>42520</v>
      </c>
      <c r="H72" s="47" t="s">
        <v>200</v>
      </c>
      <c r="I72" s="53">
        <v>200</v>
      </c>
      <c r="J72" s="100">
        <v>516</v>
      </c>
    </row>
    <row r="73" spans="1:10" ht="12.75" customHeight="1">
      <c r="A73" s="47"/>
      <c r="B73" s="53" t="s">
        <v>220</v>
      </c>
      <c r="C73" s="190"/>
      <c r="D73" s="191"/>
      <c r="E73" s="145" t="s">
        <v>163</v>
      </c>
      <c r="F73" s="159"/>
      <c r="G73" s="192">
        <v>42545</v>
      </c>
      <c r="H73" s="47" t="s">
        <v>53</v>
      </c>
      <c r="I73" s="53">
        <v>1</v>
      </c>
      <c r="J73" s="100">
        <v>23000</v>
      </c>
    </row>
    <row r="74" spans="1:10" ht="12.75" customHeight="1">
      <c r="A74" s="47"/>
      <c r="B74" s="53" t="s">
        <v>199</v>
      </c>
      <c r="C74" s="158"/>
      <c r="D74" s="159"/>
      <c r="E74" s="145" t="s">
        <v>195</v>
      </c>
      <c r="F74" s="133"/>
      <c r="G74" s="192">
        <v>42581</v>
      </c>
      <c r="H74" s="47" t="s">
        <v>200</v>
      </c>
      <c r="I74" s="53">
        <v>200</v>
      </c>
      <c r="J74" s="100">
        <v>516</v>
      </c>
    </row>
    <row r="75" spans="1:10" ht="12.75" customHeight="1">
      <c r="A75" s="47"/>
      <c r="B75" s="53" t="s">
        <v>260</v>
      </c>
      <c r="C75" s="86"/>
      <c r="D75" s="131"/>
      <c r="E75" s="145"/>
      <c r="F75" s="131"/>
      <c r="G75" s="192">
        <v>42734</v>
      </c>
      <c r="H75" s="47"/>
      <c r="I75" s="53"/>
      <c r="J75" s="100">
        <v>3150</v>
      </c>
    </row>
    <row r="76" spans="1:10" ht="12.75" customHeight="1">
      <c r="A76" s="47"/>
      <c r="B76" s="53" t="s">
        <v>212</v>
      </c>
      <c r="C76" s="190"/>
      <c r="D76" s="191"/>
      <c r="E76" s="145"/>
      <c r="F76" s="131"/>
      <c r="G76" s="192">
        <v>42734</v>
      </c>
      <c r="H76" s="47"/>
      <c r="I76" s="53"/>
      <c r="J76" s="100">
        <v>132</v>
      </c>
    </row>
    <row r="77" spans="1:10" ht="12.75" customHeight="1">
      <c r="A77" s="47"/>
      <c r="B77" s="53" t="s">
        <v>213</v>
      </c>
      <c r="C77" s="190"/>
      <c r="D77" s="191"/>
      <c r="E77" s="145"/>
      <c r="F77" s="131"/>
      <c r="G77" s="192">
        <v>42734</v>
      </c>
      <c r="H77" s="47"/>
      <c r="I77" s="53"/>
      <c r="J77" s="100">
        <v>3406</v>
      </c>
    </row>
    <row r="78" spans="1:10" ht="12.75" customHeight="1">
      <c r="A78" s="47"/>
      <c r="B78" s="85" t="s">
        <v>215</v>
      </c>
      <c r="C78" s="86"/>
      <c r="D78" s="131"/>
      <c r="E78" s="175" t="s">
        <v>91</v>
      </c>
      <c r="F78" s="159"/>
      <c r="G78" s="195"/>
      <c r="H78" s="47"/>
      <c r="I78" s="53"/>
      <c r="J78" s="23">
        <v>1803.79</v>
      </c>
    </row>
    <row r="79" spans="1:11" s="46" customFormat="1" ht="12.75">
      <c r="A79" s="43"/>
      <c r="B79" s="236" t="s">
        <v>46</v>
      </c>
      <c r="C79" s="236"/>
      <c r="D79" s="236"/>
      <c r="E79" s="236"/>
      <c r="F79" s="236"/>
      <c r="G79" s="166"/>
      <c r="H79" s="43"/>
      <c r="I79" s="43"/>
      <c r="J79" s="82">
        <f>SUM(J72:J78)</f>
        <v>32523.79</v>
      </c>
      <c r="K79" s="61"/>
    </row>
    <row r="80" spans="1:11" s="46" customFormat="1" ht="15.75">
      <c r="A80" s="43" t="s">
        <v>47</v>
      </c>
      <c r="B80" s="249" t="s">
        <v>48</v>
      </c>
      <c r="C80" s="249"/>
      <c r="D80" s="249"/>
      <c r="E80" s="249"/>
      <c r="F80" s="249"/>
      <c r="G80" s="168"/>
      <c r="H80" s="43"/>
      <c r="I80" s="43"/>
      <c r="J80" s="43"/>
      <c r="K80" s="61"/>
    </row>
    <row r="81" spans="1:11" ht="12.75">
      <c r="A81" s="47"/>
      <c r="B81" s="232" t="s">
        <v>7</v>
      </c>
      <c r="C81" s="232"/>
      <c r="D81" s="232"/>
      <c r="E81" s="232"/>
      <c r="F81" s="232"/>
      <c r="G81" s="169"/>
      <c r="H81" s="47"/>
      <c r="I81" s="47"/>
      <c r="J81" s="47"/>
      <c r="K81" s="32"/>
    </row>
    <row r="82" spans="1:11" ht="12.75">
      <c r="A82" s="47"/>
      <c r="B82" s="233"/>
      <c r="C82" s="234"/>
      <c r="D82" s="234"/>
      <c r="E82" s="234"/>
      <c r="F82" s="235"/>
      <c r="G82" s="169"/>
      <c r="H82" s="47"/>
      <c r="I82" s="47"/>
      <c r="J82" s="100"/>
      <c r="K82" s="32"/>
    </row>
    <row r="83" spans="1:11" ht="12.75">
      <c r="A83" s="47"/>
      <c r="B83" s="170"/>
      <c r="C83" s="171"/>
      <c r="D83" s="171"/>
      <c r="E83" s="171"/>
      <c r="F83" s="172"/>
      <c r="G83" s="169"/>
      <c r="H83" s="47"/>
      <c r="I83" s="47"/>
      <c r="J83" s="101"/>
      <c r="K83" s="32"/>
    </row>
    <row r="84" spans="1:11" ht="14.25" customHeight="1">
      <c r="A84" s="47"/>
      <c r="B84" s="239"/>
      <c r="C84" s="240"/>
      <c r="D84" s="240"/>
      <c r="E84" s="240"/>
      <c r="F84" s="241"/>
      <c r="G84" s="18"/>
      <c r="H84" s="47"/>
      <c r="I84" s="47"/>
      <c r="J84" s="101"/>
      <c r="K84" s="32"/>
    </row>
    <row r="85" spans="1:11" s="46" customFormat="1" ht="12.75">
      <c r="A85" s="43"/>
      <c r="B85" s="236" t="s">
        <v>46</v>
      </c>
      <c r="C85" s="236"/>
      <c r="D85" s="236"/>
      <c r="E85" s="236"/>
      <c r="F85" s="236"/>
      <c r="G85" s="166"/>
      <c r="H85" s="43"/>
      <c r="I85" s="43"/>
      <c r="J85" s="82">
        <f>J82+J83</f>
        <v>0</v>
      </c>
      <c r="K85" s="61"/>
    </row>
    <row r="86" ht="12.75">
      <c r="K86" s="54"/>
    </row>
    <row r="88" spans="1:8" s="21" customFormat="1" ht="15">
      <c r="A88" s="48"/>
      <c r="B88" s="49" t="s">
        <v>160</v>
      </c>
      <c r="C88" s="49"/>
      <c r="D88" s="49"/>
      <c r="E88" s="49"/>
      <c r="F88" s="49"/>
      <c r="H88" s="21" t="s">
        <v>214</v>
      </c>
    </row>
    <row r="89" spans="1:6" s="21" customFormat="1" ht="15">
      <c r="A89" s="48"/>
      <c r="B89" s="50"/>
      <c r="C89" s="50"/>
      <c r="D89" s="50"/>
      <c r="E89" s="50"/>
      <c r="F89" s="50"/>
    </row>
    <row r="90" spans="1:6" s="21" customFormat="1" ht="15">
      <c r="A90" s="48"/>
      <c r="B90" s="50"/>
      <c r="C90" s="50"/>
      <c r="D90" s="50"/>
      <c r="E90" s="50"/>
      <c r="F90" s="50"/>
    </row>
    <row r="91" spans="1:6" s="49" customFormat="1" ht="15">
      <c r="A91" s="48"/>
      <c r="B91" s="49" t="s">
        <v>45</v>
      </c>
      <c r="D91" s="49" t="s">
        <v>428</v>
      </c>
      <c r="F91" s="49" t="s">
        <v>162</v>
      </c>
    </row>
    <row r="92" spans="1:6" s="49" customFormat="1" ht="18">
      <c r="A92" s="48"/>
      <c r="D92" s="230" t="s">
        <v>49</v>
      </c>
      <c r="E92" s="230"/>
      <c r="F92" s="230"/>
    </row>
    <row r="93" s="49" customFormat="1" ht="15">
      <c r="A93" s="48"/>
    </row>
    <row r="94" s="49" customFormat="1" ht="15">
      <c r="A94" s="48"/>
    </row>
    <row r="95" spans="1:2" s="49" customFormat="1" ht="15">
      <c r="A95" s="48"/>
      <c r="B95" s="49" t="s">
        <v>50</v>
      </c>
    </row>
    <row r="96" spans="1:7" s="49" customFormat="1" ht="18">
      <c r="A96" s="48"/>
      <c r="D96" s="51" t="s">
        <v>51</v>
      </c>
      <c r="E96" s="51"/>
      <c r="G96" s="51"/>
    </row>
    <row r="97" s="49" customFormat="1" ht="15">
      <c r="A97" s="48"/>
    </row>
    <row r="98" s="49" customFormat="1" ht="15">
      <c r="A98" s="48"/>
    </row>
    <row r="99" s="52" customFormat="1" ht="12.75">
      <c r="A99" s="1"/>
    </row>
    <row r="100" s="52" customFormat="1" ht="12.75">
      <c r="A100" s="1"/>
    </row>
    <row r="101" s="52" customFormat="1" ht="12.75">
      <c r="A101" s="1"/>
    </row>
    <row r="102" s="52" customFormat="1" ht="12.75">
      <c r="A102" s="1"/>
    </row>
    <row r="103" s="52" customFormat="1" ht="12.75">
      <c r="A103" s="1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</sheetData>
  <sheetProtection/>
  <mergeCells count="16">
    <mergeCell ref="D92:F92"/>
    <mergeCell ref="B68:F68"/>
    <mergeCell ref="E70:F70"/>
    <mergeCell ref="E71:F71"/>
    <mergeCell ref="B81:F81"/>
    <mergeCell ref="B84:F84"/>
    <mergeCell ref="B85:F85"/>
    <mergeCell ref="B79:F79"/>
    <mergeCell ref="B80:F80"/>
    <mergeCell ref="B82:F82"/>
    <mergeCell ref="E69:F69"/>
    <mergeCell ref="J44:K44"/>
    <mergeCell ref="J45:K45"/>
    <mergeCell ref="J46:K46"/>
    <mergeCell ref="J47:K47"/>
    <mergeCell ref="J49:K49"/>
  </mergeCells>
  <hyperlinks>
    <hyperlink ref="K5" r:id="rId1" display="www.jreu-21-kaluga.ru"/>
  </hyperlinks>
  <printOptions/>
  <pageMargins left="0.7086614173228347" right="0.2" top="0.27" bottom="0.27" header="0.2" footer="0.19"/>
  <pageSetup fitToHeight="3" fitToWidth="1" horizontalDpi="600" verticalDpi="600" orientation="landscape" paperSize="9" scale="8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7"/>
  <sheetViews>
    <sheetView zoomScalePageLayoutView="0" workbookViewId="0" topLeftCell="A1">
      <selection activeCell="A42" sqref="A42:IV42"/>
    </sheetView>
  </sheetViews>
  <sheetFormatPr defaultColWidth="9.140625" defaultRowHeight="15"/>
  <cols>
    <col min="1" max="1" width="3.7109375" style="1" customWidth="1"/>
    <col min="2" max="2" width="23.28125" style="3" customWidth="1"/>
    <col min="3" max="3" width="4.8515625" style="3" customWidth="1"/>
    <col min="4" max="4" width="7.8515625" style="3" customWidth="1"/>
    <col min="5" max="5" width="13.421875" style="3" customWidth="1"/>
    <col min="6" max="6" width="12.421875" style="3" customWidth="1"/>
    <col min="7" max="7" width="12.7109375" style="4" customWidth="1"/>
    <col min="8" max="8" width="15.00390625" style="4" customWidth="1"/>
    <col min="9" max="9" width="13.421875" style="4" customWidth="1"/>
    <col min="10" max="10" width="12.8515625" style="4" customWidth="1"/>
    <col min="11" max="11" width="14.00390625" style="4" customWidth="1"/>
    <col min="12" max="12" width="15.28125" style="4" customWidth="1"/>
    <col min="13" max="16" width="9.140625" style="4" customWidth="1"/>
    <col min="17" max="16384" width="9.140625" style="4" customWidth="1"/>
  </cols>
  <sheetData>
    <row r="2" spans="2:11" ht="14.25">
      <c r="B2" s="2" t="s">
        <v>0</v>
      </c>
      <c r="C2" s="2"/>
      <c r="D2" s="2"/>
      <c r="E2" s="2"/>
      <c r="G2" s="2"/>
      <c r="H2" s="2"/>
      <c r="I2" s="2"/>
      <c r="J2" s="2"/>
      <c r="K2" s="2" t="s">
        <v>96</v>
      </c>
    </row>
    <row r="3" spans="2:11" ht="14.25">
      <c r="B3" s="2" t="s">
        <v>1</v>
      </c>
      <c r="C3" s="2"/>
      <c r="D3" s="2"/>
      <c r="E3" s="2"/>
      <c r="G3" s="2"/>
      <c r="H3" s="2"/>
      <c r="I3" s="2"/>
      <c r="J3" s="2"/>
      <c r="K3" s="2" t="s">
        <v>97</v>
      </c>
    </row>
    <row r="4" spans="2:11" ht="14.25">
      <c r="B4" s="2" t="s">
        <v>2</v>
      </c>
      <c r="C4" s="2"/>
      <c r="D4" s="2"/>
      <c r="E4" s="2"/>
      <c r="G4" s="2"/>
      <c r="H4" s="2"/>
      <c r="I4" s="2"/>
      <c r="J4" s="2"/>
      <c r="K4" s="2" t="s">
        <v>98</v>
      </c>
    </row>
    <row r="5" spans="2:11" ht="15">
      <c r="B5" s="2" t="s">
        <v>179</v>
      </c>
      <c r="C5" s="2"/>
      <c r="D5" s="2"/>
      <c r="E5" s="2"/>
      <c r="F5" s="2"/>
      <c r="G5" s="2"/>
      <c r="H5" s="2"/>
      <c r="I5" s="2"/>
      <c r="J5" s="2"/>
      <c r="K5" s="102" t="s">
        <v>156</v>
      </c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102"/>
    </row>
    <row r="7" spans="2:10" ht="14.25">
      <c r="B7" s="2" t="s">
        <v>3</v>
      </c>
      <c r="C7" s="2"/>
      <c r="D7" s="2"/>
      <c r="E7" s="2"/>
      <c r="F7" s="2"/>
      <c r="G7" s="2"/>
      <c r="H7" s="2"/>
      <c r="I7" s="2"/>
      <c r="J7" s="2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2" t="s">
        <v>4</v>
      </c>
      <c r="C9" s="2"/>
      <c r="D9" s="2"/>
      <c r="E9" s="2"/>
      <c r="F9" s="2"/>
      <c r="G9" s="2" t="s">
        <v>128</v>
      </c>
      <c r="H9" s="2"/>
      <c r="I9" s="2"/>
      <c r="J9" s="2"/>
    </row>
    <row r="10" spans="2:10" ht="14.25">
      <c r="B10" s="2" t="s">
        <v>5</v>
      </c>
      <c r="C10" s="2"/>
      <c r="D10" s="2"/>
      <c r="E10" s="2"/>
      <c r="F10" s="2"/>
      <c r="G10" s="5"/>
      <c r="H10" s="6">
        <v>3572.5</v>
      </c>
      <c r="I10" s="2" t="s">
        <v>6</v>
      </c>
      <c r="J10" s="2"/>
    </row>
    <row r="11" spans="2:10" ht="14.25">
      <c r="B11" s="2" t="s">
        <v>7</v>
      </c>
      <c r="C11" s="2"/>
      <c r="D11" s="2"/>
      <c r="E11" s="2"/>
      <c r="F11" s="2"/>
      <c r="G11" s="2"/>
      <c r="H11" s="2"/>
      <c r="I11" s="2"/>
      <c r="J11" s="2"/>
    </row>
    <row r="12" spans="2:10" ht="14.25">
      <c r="B12" s="2" t="s">
        <v>8</v>
      </c>
      <c r="C12" s="2"/>
      <c r="D12" s="2"/>
      <c r="E12" s="2"/>
      <c r="F12" s="2"/>
      <c r="G12" s="2"/>
      <c r="H12" s="2"/>
      <c r="I12" s="6">
        <v>3531.4</v>
      </c>
      <c r="J12" s="2" t="s">
        <v>6</v>
      </c>
    </row>
    <row r="13" spans="2:10" ht="14.25">
      <c r="B13" s="2" t="s">
        <v>9</v>
      </c>
      <c r="C13" s="2"/>
      <c r="D13" s="2"/>
      <c r="E13" s="2"/>
      <c r="F13" s="2"/>
      <c r="G13" s="2"/>
      <c r="H13" s="2"/>
      <c r="I13" s="6">
        <v>41.1</v>
      </c>
      <c r="J13" s="2" t="s">
        <v>6</v>
      </c>
    </row>
    <row r="14" spans="2:10" ht="14.25">
      <c r="B14" s="2"/>
      <c r="C14" s="2"/>
      <c r="D14" s="2"/>
      <c r="E14" s="2"/>
      <c r="F14" s="2"/>
      <c r="G14" s="2"/>
      <c r="H14" s="2"/>
      <c r="I14" s="2"/>
      <c r="J14" s="2"/>
    </row>
    <row r="15" spans="2:10" ht="14.25">
      <c r="B15" s="2" t="s">
        <v>10</v>
      </c>
      <c r="C15" s="2"/>
      <c r="D15" s="2"/>
      <c r="E15" s="2"/>
      <c r="F15" s="2"/>
      <c r="G15" s="2"/>
      <c r="H15" s="2"/>
      <c r="I15" s="2"/>
      <c r="J15" s="2"/>
    </row>
    <row r="16" spans="2:10" ht="14.25">
      <c r="B16" s="2" t="s">
        <v>11</v>
      </c>
      <c r="C16" s="2"/>
      <c r="D16" s="2"/>
      <c r="E16" s="2"/>
      <c r="F16" s="2"/>
      <c r="G16" s="2"/>
      <c r="H16" s="2"/>
      <c r="I16" s="2"/>
      <c r="J16" s="2"/>
    </row>
    <row r="17" spans="2:10" ht="14.25">
      <c r="B17" s="2"/>
      <c r="C17" s="2"/>
      <c r="D17" s="2"/>
      <c r="E17" s="2"/>
      <c r="F17" s="2"/>
      <c r="G17" s="2"/>
      <c r="H17" s="2"/>
      <c r="I17" s="2"/>
      <c r="J17" s="2"/>
    </row>
    <row r="18" spans="1:10" s="110" customFormat="1" ht="12">
      <c r="A18" s="107"/>
      <c r="B18" s="108"/>
      <c r="C18" s="108"/>
      <c r="D18" s="108"/>
      <c r="E18" s="108"/>
      <c r="F18" s="108"/>
      <c r="G18" s="109"/>
      <c r="H18" s="108"/>
      <c r="I18" s="108"/>
      <c r="J18" s="108"/>
    </row>
    <row r="19" ht="13.5" thickBot="1">
      <c r="K19" s="7" t="s">
        <v>12</v>
      </c>
    </row>
    <row r="20" spans="1:11" s="9" customFormat="1" ht="51.75" thickBot="1">
      <c r="A20" s="8" t="s">
        <v>13</v>
      </c>
      <c r="B20" s="8" t="s">
        <v>14</v>
      </c>
      <c r="C20" s="8" t="s">
        <v>65</v>
      </c>
      <c r="D20" s="8" t="s">
        <v>180</v>
      </c>
      <c r="E20" s="8" t="s">
        <v>181</v>
      </c>
      <c r="F20" s="8" t="s">
        <v>182</v>
      </c>
      <c r="G20" s="8" t="s">
        <v>183</v>
      </c>
      <c r="H20" s="8" t="s">
        <v>184</v>
      </c>
      <c r="I20" s="8" t="s">
        <v>185</v>
      </c>
      <c r="J20" s="8" t="s">
        <v>186</v>
      </c>
      <c r="K20" s="8" t="s">
        <v>66</v>
      </c>
    </row>
    <row r="21" spans="1:11" s="14" customFormat="1" ht="14.25">
      <c r="A21" s="10"/>
      <c r="B21" s="11"/>
      <c r="C21" s="11"/>
      <c r="D21" s="11"/>
      <c r="E21" s="11"/>
      <c r="F21" s="13"/>
      <c r="G21" s="13"/>
      <c r="H21" s="12"/>
      <c r="I21" s="12"/>
      <c r="J21" s="12"/>
      <c r="K21" s="62"/>
    </row>
    <row r="22" spans="1:11" s="14" customFormat="1" ht="28.5">
      <c r="A22" s="10">
        <v>1</v>
      </c>
      <c r="B22" s="11" t="s">
        <v>15</v>
      </c>
      <c r="C22" s="11"/>
      <c r="D22" s="15">
        <v>7.55</v>
      </c>
      <c r="E22" s="15">
        <v>0</v>
      </c>
      <c r="F22" s="15">
        <v>320247.41799999995</v>
      </c>
      <c r="G22" s="12">
        <v>304016.74</v>
      </c>
      <c r="H22" s="12">
        <v>318128.578</v>
      </c>
      <c r="I22" s="12">
        <v>-14111.83787614191</v>
      </c>
      <c r="J22" s="12">
        <v>16230.677876141908</v>
      </c>
      <c r="K22" s="90"/>
    </row>
    <row r="23" spans="1:11" s="14" customFormat="1" ht="14.25">
      <c r="A23" s="10"/>
      <c r="B23" s="11" t="s">
        <v>7</v>
      </c>
      <c r="C23" s="11"/>
      <c r="D23" s="11"/>
      <c r="E23" s="64"/>
      <c r="F23" s="16"/>
      <c r="G23" s="16"/>
      <c r="H23" s="16"/>
      <c r="I23" s="16"/>
      <c r="J23" s="12"/>
      <c r="K23" s="90"/>
    </row>
    <row r="24" spans="1:11" s="21" customFormat="1" ht="39">
      <c r="A24" s="17" t="s">
        <v>16</v>
      </c>
      <c r="B24" s="18" t="s">
        <v>67</v>
      </c>
      <c r="C24" s="18" t="s">
        <v>68</v>
      </c>
      <c r="D24" s="19">
        <v>1.4000000000000001</v>
      </c>
      <c r="E24" s="22">
        <v>0</v>
      </c>
      <c r="F24" s="22">
        <v>59630.098</v>
      </c>
      <c r="G24" s="22">
        <v>56607.94429836909</v>
      </c>
      <c r="H24" s="22">
        <v>57511.258</v>
      </c>
      <c r="I24" s="22">
        <v>-903.3137016309133</v>
      </c>
      <c r="J24" s="22">
        <v>3022.153701630913</v>
      </c>
      <c r="K24" s="65"/>
    </row>
    <row r="25" spans="1:11" ht="30.75" customHeight="1">
      <c r="A25" s="17"/>
      <c r="B25" s="18" t="s">
        <v>147</v>
      </c>
      <c r="C25" s="18" t="s">
        <v>68</v>
      </c>
      <c r="D25" s="22">
        <v>0.32</v>
      </c>
      <c r="E25" s="22">
        <v>0</v>
      </c>
      <c r="F25" s="23">
        <v>13560.576000000003</v>
      </c>
      <c r="G25" s="23">
        <v>12873.303190979175</v>
      </c>
      <c r="H25" s="23">
        <v>13560.576000000003</v>
      </c>
      <c r="I25" s="23">
        <v>-687.2728090208275</v>
      </c>
      <c r="J25" s="23">
        <v>687.2728090208275</v>
      </c>
      <c r="K25" s="83" t="s">
        <v>69</v>
      </c>
    </row>
    <row r="26" spans="1:11" ht="47.25" customHeight="1">
      <c r="A26" s="17"/>
      <c r="B26" s="18" t="s">
        <v>70</v>
      </c>
      <c r="C26" s="18" t="s">
        <v>68</v>
      </c>
      <c r="D26" s="22">
        <v>0.09</v>
      </c>
      <c r="E26" s="22">
        <v>0</v>
      </c>
      <c r="F26" s="23">
        <v>4061.11</v>
      </c>
      <c r="G26" s="23">
        <v>3855.286111881783</v>
      </c>
      <c r="H26" s="23">
        <v>4061.11</v>
      </c>
      <c r="I26" s="23">
        <v>-205.82388811821693</v>
      </c>
      <c r="J26" s="23">
        <v>205.82388811821693</v>
      </c>
      <c r="K26" s="75" t="s">
        <v>71</v>
      </c>
    </row>
    <row r="27" spans="1:11" ht="44.25" customHeight="1">
      <c r="A27" s="17"/>
      <c r="B27" s="18" t="s">
        <v>72</v>
      </c>
      <c r="C27" s="18" t="s">
        <v>68</v>
      </c>
      <c r="D27" s="22">
        <v>0.08</v>
      </c>
      <c r="E27" s="22">
        <v>0</v>
      </c>
      <c r="F27" s="23">
        <v>3390.1440000000007</v>
      </c>
      <c r="G27" s="23">
        <v>3218.325797744794</v>
      </c>
      <c r="H27" s="23">
        <v>3390.1440000000007</v>
      </c>
      <c r="I27" s="23">
        <v>-171.81820225520687</v>
      </c>
      <c r="J27" s="23">
        <v>171.81820225520687</v>
      </c>
      <c r="K27" s="75" t="s">
        <v>73</v>
      </c>
    </row>
    <row r="28" spans="1:11" ht="40.5" customHeight="1">
      <c r="A28" s="17"/>
      <c r="B28" s="18" t="s">
        <v>74</v>
      </c>
      <c r="C28" s="18" t="s">
        <v>68</v>
      </c>
      <c r="D28" s="22">
        <v>0.86</v>
      </c>
      <c r="E28" s="22">
        <v>0</v>
      </c>
      <c r="F28" s="23">
        <v>36499.428</v>
      </c>
      <c r="G28" s="23">
        <v>34649.57557417284</v>
      </c>
      <c r="H28" s="23">
        <v>36499.428</v>
      </c>
      <c r="I28" s="23">
        <v>-1849.8524258271573</v>
      </c>
      <c r="J28" s="23">
        <v>1849.8524258271573</v>
      </c>
      <c r="K28" s="65"/>
    </row>
    <row r="29" spans="1:11" ht="41.25" customHeight="1">
      <c r="A29" s="17"/>
      <c r="B29" s="18" t="s">
        <v>75</v>
      </c>
      <c r="C29" s="18" t="s">
        <v>68</v>
      </c>
      <c r="D29" s="22">
        <v>0.05</v>
      </c>
      <c r="E29" s="22">
        <v>0</v>
      </c>
      <c r="F29" s="23">
        <v>2118.8399999999997</v>
      </c>
      <c r="G29" s="23">
        <v>2011.4536235904952</v>
      </c>
      <c r="H29" s="23">
        <v>0</v>
      </c>
      <c r="I29" s="23">
        <v>2011.4536235904952</v>
      </c>
      <c r="J29" s="23">
        <v>107.38637640950446</v>
      </c>
      <c r="K29" s="75" t="s">
        <v>76</v>
      </c>
    </row>
    <row r="30" spans="1:11" ht="38.25">
      <c r="A30" s="17" t="s">
        <v>17</v>
      </c>
      <c r="B30" s="18" t="s">
        <v>77</v>
      </c>
      <c r="C30" s="18" t="s">
        <v>68</v>
      </c>
      <c r="D30" s="22">
        <v>2.62</v>
      </c>
      <c r="E30" s="22">
        <v>0</v>
      </c>
      <c r="F30" s="23">
        <v>111027.21599999997</v>
      </c>
      <c r="G30" s="22">
        <v>105400.17</v>
      </c>
      <c r="H30" s="22">
        <v>111027.21599999997</v>
      </c>
      <c r="I30" s="23">
        <v>-5627.045999999973</v>
      </c>
      <c r="J30" s="23">
        <v>5627.045999999973</v>
      </c>
      <c r="K30" s="65"/>
    </row>
    <row r="31" spans="1:11" ht="36" customHeight="1">
      <c r="A31" s="17" t="s">
        <v>18</v>
      </c>
      <c r="B31" s="18" t="s">
        <v>20</v>
      </c>
      <c r="C31" s="18" t="s">
        <v>68</v>
      </c>
      <c r="D31" s="22">
        <v>2.39</v>
      </c>
      <c r="E31" s="22">
        <v>0</v>
      </c>
      <c r="F31" s="23">
        <v>101280.55200000001</v>
      </c>
      <c r="G31" s="23">
        <v>96147.48320762569</v>
      </c>
      <c r="H31" s="23">
        <v>101280.55200000001</v>
      </c>
      <c r="I31" s="23">
        <v>-5133.068792374324</v>
      </c>
      <c r="J31" s="23">
        <v>5133.068792374324</v>
      </c>
      <c r="K31" s="65"/>
    </row>
    <row r="32" spans="1:11" ht="37.5" customHeight="1">
      <c r="A32" s="17" t="s">
        <v>19</v>
      </c>
      <c r="B32" s="18" t="s">
        <v>78</v>
      </c>
      <c r="C32" s="18" t="s">
        <v>68</v>
      </c>
      <c r="D32" s="22">
        <v>1.14</v>
      </c>
      <c r="E32" s="22">
        <v>0</v>
      </c>
      <c r="F32" s="23">
        <v>48309.551999999996</v>
      </c>
      <c r="G32" s="23">
        <v>45861.1426178633</v>
      </c>
      <c r="H32" s="23">
        <v>48309.551999999996</v>
      </c>
      <c r="I32" s="23">
        <v>-2448.4093821366987</v>
      </c>
      <c r="J32" s="23">
        <v>2448.4093821366987</v>
      </c>
      <c r="K32" s="65"/>
    </row>
    <row r="33" spans="1:11" s="14" customFormat="1" ht="30" customHeight="1">
      <c r="A33" s="24" t="s">
        <v>21</v>
      </c>
      <c r="B33" s="11" t="s">
        <v>22</v>
      </c>
      <c r="C33" s="66" t="s">
        <v>68</v>
      </c>
      <c r="D33" s="15">
        <v>2.98</v>
      </c>
      <c r="E33" s="15">
        <v>0</v>
      </c>
      <c r="F33" s="12">
        <v>126283.32</v>
      </c>
      <c r="G33" s="12">
        <v>120289.18</v>
      </c>
      <c r="H33" s="12">
        <v>126283.32</v>
      </c>
      <c r="I33" s="12">
        <v>-5994.140000000014</v>
      </c>
      <c r="J33" s="12">
        <v>5994.140000000014</v>
      </c>
      <c r="K33" s="67" t="s">
        <v>79</v>
      </c>
    </row>
    <row r="34" spans="1:11" s="14" customFormat="1" ht="30" customHeight="1">
      <c r="A34" s="24" t="s">
        <v>27</v>
      </c>
      <c r="B34" s="25" t="s">
        <v>93</v>
      </c>
      <c r="C34" s="66" t="s">
        <v>68</v>
      </c>
      <c r="D34" s="26">
        <v>1.6500000000000001</v>
      </c>
      <c r="E34" s="15">
        <v>266685.69</v>
      </c>
      <c r="F34" s="12">
        <v>69870</v>
      </c>
      <c r="G34" s="12">
        <v>66553.82</v>
      </c>
      <c r="H34" s="12">
        <v>426512.26</v>
      </c>
      <c r="I34" s="12">
        <v>-85029.91</v>
      </c>
      <c r="J34" s="12">
        <v>3316.179999999993</v>
      </c>
      <c r="K34" s="63"/>
    </row>
    <row r="35" spans="1:11" s="14" customFormat="1" ht="30" customHeight="1">
      <c r="A35" s="24" t="s">
        <v>29</v>
      </c>
      <c r="B35" s="25" t="s">
        <v>94</v>
      </c>
      <c r="C35" s="25"/>
      <c r="D35" s="26"/>
      <c r="E35" s="15">
        <v>63361.53</v>
      </c>
      <c r="F35" s="12">
        <v>0</v>
      </c>
      <c r="G35" s="12">
        <v>0</v>
      </c>
      <c r="H35" s="12">
        <v>0</v>
      </c>
      <c r="I35" s="12">
        <v>63361.53</v>
      </c>
      <c r="J35" s="12">
        <v>0</v>
      </c>
      <c r="K35" s="63"/>
    </row>
    <row r="36" spans="1:11" s="92" customFormat="1" ht="15.75" customHeight="1">
      <c r="A36" s="93"/>
      <c r="B36" s="94" t="s">
        <v>148</v>
      </c>
      <c r="C36" s="95"/>
      <c r="D36" s="96"/>
      <c r="E36" s="97"/>
      <c r="F36" s="98"/>
      <c r="G36" s="98"/>
      <c r="H36" s="98"/>
      <c r="I36" s="98"/>
      <c r="J36" s="98" t="s">
        <v>36</v>
      </c>
      <c r="K36" s="99"/>
    </row>
    <row r="37" spans="1:11" s="92" customFormat="1" ht="15.75" customHeight="1">
      <c r="A37" s="93"/>
      <c r="B37" s="94" t="s">
        <v>149</v>
      </c>
      <c r="C37" s="95"/>
      <c r="D37" s="96"/>
      <c r="E37" s="97"/>
      <c r="F37" s="98"/>
      <c r="G37" s="98"/>
      <c r="H37" s="98"/>
      <c r="I37" s="98">
        <v>8242.84</v>
      </c>
      <c r="J37" s="98" t="s">
        <v>36</v>
      </c>
      <c r="K37" s="98"/>
    </row>
    <row r="38" spans="1:11" s="56" customFormat="1" ht="30" customHeight="1" thickBot="1">
      <c r="A38" s="58"/>
      <c r="B38" s="59"/>
      <c r="C38" s="59"/>
      <c r="D38" s="60"/>
      <c r="E38" s="57"/>
      <c r="F38" s="55"/>
      <c r="G38" s="55"/>
      <c r="H38" s="55"/>
      <c r="I38" s="55"/>
      <c r="J38" s="55"/>
      <c r="K38" s="68"/>
    </row>
    <row r="39" spans="1:11" s="56" customFormat="1" ht="90" thickBot="1">
      <c r="A39" s="69" t="s">
        <v>30</v>
      </c>
      <c r="B39" s="70" t="s">
        <v>31</v>
      </c>
      <c r="C39" s="8" t="s">
        <v>65</v>
      </c>
      <c r="D39" s="8" t="str">
        <f>D20</f>
        <v>Тариф  на 31.12.16</v>
      </c>
      <c r="E39" s="8" t="s">
        <v>188</v>
      </c>
      <c r="F39" s="8" t="s">
        <v>189</v>
      </c>
      <c r="G39" s="8" t="s">
        <v>190</v>
      </c>
      <c r="H39" s="8" t="s">
        <v>191</v>
      </c>
      <c r="I39" s="8" t="s">
        <v>186</v>
      </c>
      <c r="J39" s="226" t="s">
        <v>66</v>
      </c>
      <c r="K39" s="227"/>
    </row>
    <row r="40" spans="1:11" s="21" customFormat="1" ht="15">
      <c r="A40" s="71"/>
      <c r="B40" s="72" t="s">
        <v>7</v>
      </c>
      <c r="C40" s="72"/>
      <c r="D40" s="73"/>
      <c r="E40" s="74"/>
      <c r="F40" s="74"/>
      <c r="G40" s="74"/>
      <c r="H40" s="74"/>
      <c r="I40" s="74"/>
      <c r="J40" s="228"/>
      <c r="K40" s="228"/>
    </row>
    <row r="41" spans="1:11" ht="55.5" customHeight="1">
      <c r="A41" s="17"/>
      <c r="B41" s="18" t="s">
        <v>32</v>
      </c>
      <c r="C41" s="18" t="s">
        <v>82</v>
      </c>
      <c r="D41" s="27" t="s">
        <v>240</v>
      </c>
      <c r="E41" s="23">
        <v>470601.29</v>
      </c>
      <c r="F41" s="23">
        <v>424826.99</v>
      </c>
      <c r="G41" s="23">
        <v>470601.29</v>
      </c>
      <c r="H41" s="23">
        <v>-45774.29999999999</v>
      </c>
      <c r="I41" s="23">
        <v>45774.29999999999</v>
      </c>
      <c r="J41" s="229" t="s">
        <v>83</v>
      </c>
      <c r="K41" s="229"/>
    </row>
    <row r="42" spans="1:11" ht="34.5" customHeight="1">
      <c r="A42" s="17"/>
      <c r="B42" s="18" t="s">
        <v>35</v>
      </c>
      <c r="C42" s="18" t="s">
        <v>86</v>
      </c>
      <c r="D42" s="27">
        <v>1320.25</v>
      </c>
      <c r="E42" s="23">
        <v>845472.32</v>
      </c>
      <c r="F42" s="23">
        <v>791665.03</v>
      </c>
      <c r="G42" s="23">
        <v>845472.32</v>
      </c>
      <c r="H42" s="23">
        <v>-53807.28999999992</v>
      </c>
      <c r="I42" s="23">
        <v>53807.28999999992</v>
      </c>
      <c r="J42" s="229" t="s">
        <v>87</v>
      </c>
      <c r="K42" s="229"/>
    </row>
    <row r="43" spans="1:12" ht="12.75" customHeight="1">
      <c r="A43" s="28"/>
      <c r="B43" s="29"/>
      <c r="C43" s="29"/>
      <c r="D43" s="30"/>
      <c r="E43" s="32"/>
      <c r="F43" s="32"/>
      <c r="G43" s="32"/>
      <c r="H43" s="32"/>
      <c r="I43" s="32"/>
      <c r="J43" s="32"/>
      <c r="K43" s="104"/>
      <c r="L43" s="104"/>
    </row>
    <row r="44" spans="1:10" s="110" customFormat="1" ht="12">
      <c r="A44" s="107"/>
      <c r="B44" s="117" t="s">
        <v>157</v>
      </c>
      <c r="C44" s="117"/>
      <c r="D44" s="117"/>
      <c r="E44" s="117"/>
      <c r="F44" s="117"/>
      <c r="G44" s="118"/>
      <c r="H44" s="117"/>
      <c r="I44" s="117"/>
      <c r="J44" s="117"/>
    </row>
    <row r="45" spans="1:12" ht="12.75" customHeight="1">
      <c r="A45" s="28"/>
      <c r="B45" s="122" t="s">
        <v>158</v>
      </c>
      <c r="C45" s="29"/>
      <c r="D45" s="30"/>
      <c r="E45" s="30"/>
      <c r="F45" s="31"/>
      <c r="G45" s="32"/>
      <c r="H45" s="32"/>
      <c r="I45" s="32"/>
      <c r="J45" s="32"/>
      <c r="K45" s="32"/>
      <c r="L45" s="76"/>
    </row>
    <row r="46" spans="1:12" s="54" customFormat="1" ht="12.75" customHeight="1">
      <c r="A46" s="28"/>
      <c r="B46" s="122"/>
      <c r="C46" s="122"/>
      <c r="D46" s="30"/>
      <c r="E46" s="30"/>
      <c r="F46" s="31"/>
      <c r="G46" s="32"/>
      <c r="H46" s="32"/>
      <c r="I46" s="32"/>
      <c r="J46" s="32"/>
      <c r="K46" s="32"/>
      <c r="L46" s="123"/>
    </row>
    <row r="47" spans="1:12" s="54" customFormat="1" ht="12.75" customHeight="1">
      <c r="A47" s="28"/>
      <c r="B47" s="122"/>
      <c r="C47" s="122"/>
      <c r="D47" s="30"/>
      <c r="E47" s="30"/>
      <c r="F47" s="31"/>
      <c r="G47" s="32"/>
      <c r="H47" s="32"/>
      <c r="I47" s="32"/>
      <c r="J47" s="32"/>
      <c r="K47" s="32"/>
      <c r="L47" s="123"/>
    </row>
    <row r="48" spans="1:12" s="54" customFormat="1" ht="12.75" customHeight="1">
      <c r="A48" s="28"/>
      <c r="B48" s="122"/>
      <c r="C48" s="122"/>
      <c r="D48" s="30"/>
      <c r="E48" s="30"/>
      <c r="F48" s="31"/>
      <c r="G48" s="32"/>
      <c r="H48" s="32"/>
      <c r="I48" s="32"/>
      <c r="J48" s="32"/>
      <c r="K48" s="32"/>
      <c r="L48" s="123"/>
    </row>
    <row r="49" spans="1:12" s="54" customFormat="1" ht="12.75" customHeight="1">
      <c r="A49" s="28"/>
      <c r="B49" s="122"/>
      <c r="C49" s="122"/>
      <c r="D49" s="30"/>
      <c r="E49" s="30"/>
      <c r="F49" s="31"/>
      <c r="G49" s="32"/>
      <c r="H49" s="32"/>
      <c r="I49" s="32"/>
      <c r="J49" s="32"/>
      <c r="K49" s="32"/>
      <c r="L49" s="123"/>
    </row>
    <row r="50" spans="1:12" s="54" customFormat="1" ht="12.75" customHeight="1">
      <c r="A50" s="28"/>
      <c r="B50" s="122"/>
      <c r="C50" s="122"/>
      <c r="D50" s="30"/>
      <c r="E50" s="30"/>
      <c r="F50" s="31"/>
      <c r="G50" s="32"/>
      <c r="H50" s="32"/>
      <c r="I50" s="32"/>
      <c r="J50" s="32"/>
      <c r="K50" s="32"/>
      <c r="L50" s="123"/>
    </row>
    <row r="51" spans="1:12" s="54" customFormat="1" ht="12.75" customHeight="1">
      <c r="A51" s="28"/>
      <c r="B51" s="122"/>
      <c r="C51" s="122"/>
      <c r="D51" s="30"/>
      <c r="E51" s="30"/>
      <c r="F51" s="31"/>
      <c r="G51" s="32"/>
      <c r="H51" s="32"/>
      <c r="I51" s="32"/>
      <c r="J51" s="32"/>
      <c r="K51" s="32"/>
      <c r="L51" s="123"/>
    </row>
    <row r="52" spans="1:12" s="54" customFormat="1" ht="12.75" customHeight="1">
      <c r="A52" s="28"/>
      <c r="B52" s="122"/>
      <c r="C52" s="122"/>
      <c r="D52" s="30"/>
      <c r="E52" s="30"/>
      <c r="F52" s="132"/>
      <c r="G52" s="132"/>
      <c r="H52" s="32"/>
      <c r="I52" s="32"/>
      <c r="J52" s="32"/>
      <c r="K52" s="32"/>
      <c r="L52" s="123"/>
    </row>
    <row r="53" spans="1:12" s="54" customFormat="1" ht="12.75" customHeight="1">
      <c r="A53" s="28"/>
      <c r="B53" s="122"/>
      <c r="C53" s="122"/>
      <c r="D53" s="30"/>
      <c r="E53" s="30"/>
      <c r="F53" s="132"/>
      <c r="G53" s="132"/>
      <c r="H53" s="32"/>
      <c r="I53" s="32"/>
      <c r="J53" s="32"/>
      <c r="K53" s="32"/>
      <c r="L53" s="123"/>
    </row>
    <row r="54" spans="1:12" s="54" customFormat="1" ht="12.75" customHeight="1">
      <c r="A54" s="28"/>
      <c r="B54" s="122"/>
      <c r="C54" s="122"/>
      <c r="D54" s="30"/>
      <c r="E54" s="30"/>
      <c r="F54" s="132"/>
      <c r="G54" s="132"/>
      <c r="H54" s="32"/>
      <c r="I54" s="32"/>
      <c r="J54" s="32"/>
      <c r="K54" s="32"/>
      <c r="L54" s="123"/>
    </row>
    <row r="55" spans="1:12" s="54" customFormat="1" ht="12.75" customHeight="1">
      <c r="A55" s="28"/>
      <c r="B55" s="122"/>
      <c r="C55" s="122"/>
      <c r="D55" s="30"/>
      <c r="E55" s="30"/>
      <c r="F55" s="31"/>
      <c r="G55" s="32"/>
      <c r="H55" s="32"/>
      <c r="I55" s="32"/>
      <c r="J55" s="32"/>
      <c r="K55" s="32"/>
      <c r="L55" s="123"/>
    </row>
    <row r="56" spans="1:12" s="54" customFormat="1" ht="12.75" customHeight="1">
      <c r="A56" s="28"/>
      <c r="B56" s="122"/>
      <c r="C56" s="122"/>
      <c r="D56" s="30"/>
      <c r="E56" s="30"/>
      <c r="F56" s="31"/>
      <c r="G56" s="32"/>
      <c r="H56" s="32"/>
      <c r="I56" s="32"/>
      <c r="J56" s="32"/>
      <c r="K56" s="32"/>
      <c r="L56" s="123"/>
    </row>
    <row r="57" ht="12.75">
      <c r="L57" s="76"/>
    </row>
    <row r="58" spans="1:12" s="14" customFormat="1" ht="14.25">
      <c r="A58" s="33"/>
      <c r="B58" s="34" t="s">
        <v>37</v>
      </c>
      <c r="C58" s="34"/>
      <c r="D58" s="34"/>
      <c r="E58" s="34"/>
      <c r="F58" s="35"/>
      <c r="I58" s="36"/>
      <c r="L58" s="77"/>
    </row>
    <row r="59" spans="1:6" s="14" customFormat="1" ht="14.25">
      <c r="A59" s="33"/>
      <c r="B59" s="37" t="s">
        <v>38</v>
      </c>
      <c r="C59" s="37"/>
      <c r="D59" s="34"/>
      <c r="E59" s="34"/>
      <c r="F59" s="35"/>
    </row>
    <row r="60" ht="13.5" thickBot="1"/>
    <row r="61" spans="1:11" s="39" customFormat="1" ht="51.75" thickBot="1">
      <c r="A61" s="8" t="s">
        <v>39</v>
      </c>
      <c r="B61" s="221" t="s">
        <v>88</v>
      </c>
      <c r="C61" s="222"/>
      <c r="D61" s="223"/>
      <c r="E61" s="224"/>
      <c r="F61" s="225"/>
      <c r="G61" s="167" t="s">
        <v>40</v>
      </c>
      <c r="H61" s="38" t="s">
        <v>41</v>
      </c>
      <c r="I61" s="38" t="s">
        <v>42</v>
      </c>
      <c r="J61" s="8" t="s">
        <v>89</v>
      </c>
      <c r="K61" s="103"/>
    </row>
    <row r="62" spans="1:10" ht="12.75">
      <c r="A62" s="40"/>
      <c r="B62" s="78"/>
      <c r="C62" s="79"/>
      <c r="D62" s="115"/>
      <c r="E62" s="237"/>
      <c r="F62" s="238"/>
      <c r="G62" s="41"/>
      <c r="H62" s="42"/>
      <c r="I62" s="42"/>
      <c r="J62" s="42"/>
    </row>
    <row r="63" spans="1:10" s="46" customFormat="1" ht="15.75">
      <c r="A63" s="43" t="s">
        <v>43</v>
      </c>
      <c r="B63" s="149" t="s">
        <v>44</v>
      </c>
      <c r="C63" s="150"/>
      <c r="D63" s="151"/>
      <c r="E63" s="219"/>
      <c r="F63" s="220"/>
      <c r="G63" s="44"/>
      <c r="H63" s="43"/>
      <c r="I63" s="43"/>
      <c r="J63" s="45"/>
    </row>
    <row r="64" spans="1:10" ht="12.75">
      <c r="A64" s="178"/>
      <c r="B64" s="160" t="s">
        <v>7</v>
      </c>
      <c r="C64" s="161"/>
      <c r="D64" s="162"/>
      <c r="E64" s="240"/>
      <c r="F64" s="241"/>
      <c r="G64" s="178"/>
      <c r="H64" s="47"/>
      <c r="I64" s="47"/>
      <c r="J64" s="23"/>
    </row>
    <row r="65" spans="1:10" s="52" customFormat="1" ht="12.75" customHeight="1">
      <c r="A65" s="178"/>
      <c r="B65" s="206" t="s">
        <v>263</v>
      </c>
      <c r="C65" s="190"/>
      <c r="D65" s="191"/>
      <c r="E65" s="207" t="s">
        <v>159</v>
      </c>
      <c r="F65" s="53"/>
      <c r="G65" s="192">
        <v>42404</v>
      </c>
      <c r="H65" s="47"/>
      <c r="I65" s="53"/>
      <c r="J65" s="100">
        <v>2000</v>
      </c>
    </row>
    <row r="66" spans="1:10" s="52" customFormat="1" ht="12.75" customHeight="1">
      <c r="A66" s="178"/>
      <c r="B66" s="206" t="s">
        <v>264</v>
      </c>
      <c r="C66" s="190"/>
      <c r="D66" s="191"/>
      <c r="E66" s="207" t="s">
        <v>265</v>
      </c>
      <c r="F66" s="53"/>
      <c r="G66" s="192">
        <v>42475</v>
      </c>
      <c r="H66" s="47"/>
      <c r="I66" s="53"/>
      <c r="J66" s="100">
        <v>31078.36</v>
      </c>
    </row>
    <row r="67" spans="1:10" s="52" customFormat="1" ht="12.75" customHeight="1">
      <c r="A67" s="178"/>
      <c r="B67" s="206" t="s">
        <v>199</v>
      </c>
      <c r="C67" s="190"/>
      <c r="D67" s="191"/>
      <c r="E67" s="207" t="s">
        <v>195</v>
      </c>
      <c r="F67" s="53"/>
      <c r="G67" s="192">
        <v>42513</v>
      </c>
      <c r="H67" s="47" t="s">
        <v>200</v>
      </c>
      <c r="I67" s="53">
        <v>1910</v>
      </c>
      <c r="J67" s="100">
        <v>4509.01</v>
      </c>
    </row>
    <row r="68" spans="1:10" s="52" customFormat="1" ht="12.75" customHeight="1">
      <c r="A68" s="178"/>
      <c r="B68" s="206" t="s">
        <v>266</v>
      </c>
      <c r="C68" s="190"/>
      <c r="D68" s="191"/>
      <c r="E68" s="207" t="s">
        <v>267</v>
      </c>
      <c r="F68" s="53"/>
      <c r="G68" s="192">
        <v>42542</v>
      </c>
      <c r="H68" s="47" t="s">
        <v>53</v>
      </c>
      <c r="I68" s="53">
        <v>3</v>
      </c>
      <c r="J68" s="100">
        <v>5375.35</v>
      </c>
    </row>
    <row r="69" spans="1:10" s="52" customFormat="1" ht="12.75" customHeight="1">
      <c r="A69" s="178"/>
      <c r="B69" s="206" t="s">
        <v>268</v>
      </c>
      <c r="C69" s="190"/>
      <c r="D69" s="191"/>
      <c r="E69" s="207" t="s">
        <v>269</v>
      </c>
      <c r="F69" s="53"/>
      <c r="G69" s="192">
        <v>42522</v>
      </c>
      <c r="H69" s="47" t="s">
        <v>200</v>
      </c>
      <c r="I69" s="53">
        <v>14.4</v>
      </c>
      <c r="J69" s="100">
        <v>10866.58</v>
      </c>
    </row>
    <row r="70" spans="1:10" s="52" customFormat="1" ht="12.75" customHeight="1">
      <c r="A70" s="178"/>
      <c r="B70" s="206" t="s">
        <v>270</v>
      </c>
      <c r="C70" s="190"/>
      <c r="D70" s="191"/>
      <c r="E70" s="207" t="s">
        <v>159</v>
      </c>
      <c r="F70" s="53"/>
      <c r="G70" s="192">
        <v>42538</v>
      </c>
      <c r="H70" s="47"/>
      <c r="I70" s="53"/>
      <c r="J70" s="100">
        <v>7000</v>
      </c>
    </row>
    <row r="71" spans="1:10" s="52" customFormat="1" ht="12.75" customHeight="1">
      <c r="A71" s="178"/>
      <c r="B71" s="206" t="s">
        <v>271</v>
      </c>
      <c r="C71" s="86"/>
      <c r="D71" s="131"/>
      <c r="E71" s="207" t="s">
        <v>272</v>
      </c>
      <c r="F71" s="53"/>
      <c r="G71" s="192">
        <v>42551</v>
      </c>
      <c r="H71" s="47" t="s">
        <v>53</v>
      </c>
      <c r="I71" s="53">
        <v>4</v>
      </c>
      <c r="J71" s="100">
        <v>192787.35</v>
      </c>
    </row>
    <row r="72" spans="1:10" s="52" customFormat="1" ht="12.75" customHeight="1">
      <c r="A72" s="178"/>
      <c r="B72" s="206" t="s">
        <v>199</v>
      </c>
      <c r="C72" s="86"/>
      <c r="D72" s="131"/>
      <c r="E72" s="207" t="s">
        <v>195</v>
      </c>
      <c r="F72" s="53"/>
      <c r="G72" s="192">
        <v>42552</v>
      </c>
      <c r="H72" s="47" t="s">
        <v>200</v>
      </c>
      <c r="I72" s="53">
        <v>1910</v>
      </c>
      <c r="J72" s="100">
        <v>4509.01</v>
      </c>
    </row>
    <row r="73" spans="1:10" s="52" customFormat="1" ht="12.75" customHeight="1">
      <c r="A73" s="178"/>
      <c r="B73" s="206" t="s">
        <v>273</v>
      </c>
      <c r="C73" s="86"/>
      <c r="D73" s="131"/>
      <c r="E73" s="207" t="s">
        <v>274</v>
      </c>
      <c r="F73" s="53"/>
      <c r="G73" s="192">
        <v>42576</v>
      </c>
      <c r="H73" s="47" t="s">
        <v>200</v>
      </c>
      <c r="I73" s="53">
        <v>13.2</v>
      </c>
      <c r="J73" s="100">
        <v>25537</v>
      </c>
    </row>
    <row r="74" spans="1:10" s="52" customFormat="1" ht="12.75" customHeight="1">
      <c r="A74" s="178"/>
      <c r="B74" s="206" t="s">
        <v>242</v>
      </c>
      <c r="C74" s="86"/>
      <c r="D74" s="131"/>
      <c r="E74" s="207" t="s">
        <v>275</v>
      </c>
      <c r="F74" s="53"/>
      <c r="G74" s="192">
        <v>42604</v>
      </c>
      <c r="H74" s="47"/>
      <c r="I74" s="53"/>
      <c r="J74" s="100">
        <v>14000</v>
      </c>
    </row>
    <row r="75" spans="1:10" s="52" customFormat="1" ht="12.75" customHeight="1">
      <c r="A75" s="178"/>
      <c r="B75" s="206" t="s">
        <v>199</v>
      </c>
      <c r="C75" s="86"/>
      <c r="D75" s="131"/>
      <c r="E75" s="207" t="s">
        <v>195</v>
      </c>
      <c r="F75" s="53"/>
      <c r="G75" s="192">
        <v>42599</v>
      </c>
      <c r="H75" s="47" t="s">
        <v>200</v>
      </c>
      <c r="I75" s="53">
        <v>1910.6</v>
      </c>
      <c r="J75" s="100">
        <v>4509.01</v>
      </c>
    </row>
    <row r="76" spans="1:10" s="52" customFormat="1" ht="12.75" customHeight="1">
      <c r="A76" s="178"/>
      <c r="B76" s="206" t="s">
        <v>276</v>
      </c>
      <c r="C76" s="86"/>
      <c r="D76" s="131"/>
      <c r="E76" s="207" t="s">
        <v>277</v>
      </c>
      <c r="F76" s="53"/>
      <c r="G76" s="192">
        <v>42643</v>
      </c>
      <c r="H76" s="47"/>
      <c r="I76" s="53"/>
      <c r="J76" s="100">
        <v>97005.59</v>
      </c>
    </row>
    <row r="77" spans="1:10" s="52" customFormat="1" ht="12.75" customHeight="1">
      <c r="A77" s="178"/>
      <c r="B77" s="206" t="s">
        <v>227</v>
      </c>
      <c r="C77" s="86"/>
      <c r="D77" s="131"/>
      <c r="E77" s="207" t="s">
        <v>218</v>
      </c>
      <c r="F77" s="53"/>
      <c r="G77" s="192">
        <v>42733</v>
      </c>
      <c r="H77" s="47" t="s">
        <v>90</v>
      </c>
      <c r="I77" s="53">
        <v>90</v>
      </c>
      <c r="J77" s="100">
        <v>3150</v>
      </c>
    </row>
    <row r="78" spans="1:10" s="52" customFormat="1" ht="12.75" customHeight="1">
      <c r="A78" s="178"/>
      <c r="B78" s="206" t="s">
        <v>227</v>
      </c>
      <c r="C78" s="190"/>
      <c r="D78" s="191"/>
      <c r="E78" s="207" t="s">
        <v>218</v>
      </c>
      <c r="F78" s="53"/>
      <c r="G78" s="192">
        <v>42728</v>
      </c>
      <c r="H78" s="47" t="s">
        <v>90</v>
      </c>
      <c r="I78" s="53">
        <v>160</v>
      </c>
      <c r="J78" s="100">
        <v>5600</v>
      </c>
    </row>
    <row r="79" spans="1:10" s="52" customFormat="1" ht="12.75" customHeight="1">
      <c r="A79" s="178"/>
      <c r="B79" s="206" t="s">
        <v>227</v>
      </c>
      <c r="C79" s="199"/>
      <c r="D79" s="200"/>
      <c r="E79" s="207" t="s">
        <v>218</v>
      </c>
      <c r="F79" s="53"/>
      <c r="G79" s="192">
        <v>42730</v>
      </c>
      <c r="H79" s="47" t="s">
        <v>90</v>
      </c>
      <c r="I79" s="53">
        <v>67</v>
      </c>
      <c r="J79" s="100">
        <v>2010</v>
      </c>
    </row>
    <row r="80" spans="1:10" s="52" customFormat="1" ht="12.75" customHeight="1">
      <c r="A80" s="178"/>
      <c r="B80" s="206" t="s">
        <v>260</v>
      </c>
      <c r="C80" s="190"/>
      <c r="D80" s="191"/>
      <c r="E80" s="207"/>
      <c r="F80" s="53"/>
      <c r="G80" s="192">
        <v>42734</v>
      </c>
      <c r="H80" s="47"/>
      <c r="I80" s="53"/>
      <c r="J80" s="100">
        <v>2651</v>
      </c>
    </row>
    <row r="81" spans="1:10" s="52" customFormat="1" ht="12.75" customHeight="1">
      <c r="A81" s="178"/>
      <c r="B81" s="206" t="s">
        <v>212</v>
      </c>
      <c r="C81" s="199"/>
      <c r="D81" s="200"/>
      <c r="E81" s="207"/>
      <c r="F81" s="53"/>
      <c r="G81" s="192">
        <v>42734</v>
      </c>
      <c r="H81" s="47"/>
      <c r="I81" s="53"/>
      <c r="J81" s="100">
        <v>162</v>
      </c>
    </row>
    <row r="82" spans="1:10" s="52" customFormat="1" ht="12.75" customHeight="1">
      <c r="A82" s="178"/>
      <c r="B82" s="206" t="s">
        <v>213</v>
      </c>
      <c r="C82" s="199"/>
      <c r="D82" s="200"/>
      <c r="E82" s="207"/>
      <c r="F82" s="53"/>
      <c r="G82" s="192">
        <v>42734</v>
      </c>
      <c r="H82" s="47"/>
      <c r="I82" s="53"/>
      <c r="J82" s="100">
        <v>13762</v>
      </c>
    </row>
    <row r="83" spans="1:11" s="52" customFormat="1" ht="12.75">
      <c r="A83" s="47"/>
      <c r="B83" s="152"/>
      <c r="C83" s="153"/>
      <c r="D83" s="153"/>
      <c r="E83" s="153"/>
      <c r="F83" s="154"/>
      <c r="G83" s="47"/>
      <c r="H83" s="47"/>
      <c r="I83" s="47"/>
      <c r="J83" s="47"/>
      <c r="K83" s="155"/>
    </row>
    <row r="84" spans="1:11" s="46" customFormat="1" ht="12.75">
      <c r="A84" s="43"/>
      <c r="B84" s="236" t="s">
        <v>46</v>
      </c>
      <c r="C84" s="236"/>
      <c r="D84" s="236"/>
      <c r="E84" s="236"/>
      <c r="F84" s="236"/>
      <c r="G84" s="166"/>
      <c r="H84" s="43"/>
      <c r="I84" s="43"/>
      <c r="J84" s="82">
        <f>SUM(J65:J83)</f>
        <v>426512.26</v>
      </c>
      <c r="K84" s="61"/>
    </row>
    <row r="85" spans="1:11" s="46" customFormat="1" ht="15.75">
      <c r="A85" s="43" t="s">
        <v>47</v>
      </c>
      <c r="B85" s="249" t="s">
        <v>48</v>
      </c>
      <c r="C85" s="249"/>
      <c r="D85" s="249"/>
      <c r="E85" s="249"/>
      <c r="F85" s="249"/>
      <c r="G85" s="168"/>
      <c r="H85" s="43"/>
      <c r="I85" s="43"/>
      <c r="J85" s="43"/>
      <c r="K85" s="61"/>
    </row>
    <row r="86" spans="1:11" ht="12.75">
      <c r="A86" s="47"/>
      <c r="B86" s="232" t="s">
        <v>7</v>
      </c>
      <c r="C86" s="232"/>
      <c r="D86" s="232"/>
      <c r="E86" s="232"/>
      <c r="F86" s="232"/>
      <c r="G86" s="169"/>
      <c r="H86" s="47"/>
      <c r="I86" s="47"/>
      <c r="J86" s="47"/>
      <c r="K86" s="32"/>
    </row>
    <row r="87" spans="1:11" ht="12.75">
      <c r="A87" s="47"/>
      <c r="B87" s="233"/>
      <c r="C87" s="234"/>
      <c r="D87" s="234"/>
      <c r="E87" s="234"/>
      <c r="F87" s="235"/>
      <c r="G87" s="169"/>
      <c r="H87" s="47"/>
      <c r="I87" s="47"/>
      <c r="J87" s="100"/>
      <c r="K87" s="32"/>
    </row>
    <row r="88" spans="1:11" ht="12.75">
      <c r="A88" s="47"/>
      <c r="B88" s="170"/>
      <c r="C88" s="171"/>
      <c r="D88" s="171"/>
      <c r="E88" s="171"/>
      <c r="F88" s="172"/>
      <c r="G88" s="169"/>
      <c r="H88" s="47"/>
      <c r="I88" s="47"/>
      <c r="J88" s="101"/>
      <c r="K88" s="32"/>
    </row>
    <row r="89" spans="1:11" ht="14.25" customHeight="1">
      <c r="A89" s="47"/>
      <c r="B89" s="239"/>
      <c r="C89" s="240"/>
      <c r="D89" s="240"/>
      <c r="E89" s="240"/>
      <c r="F89" s="241"/>
      <c r="G89" s="18"/>
      <c r="H89" s="47"/>
      <c r="I89" s="47"/>
      <c r="J89" s="101"/>
      <c r="K89" s="32"/>
    </row>
    <row r="90" spans="1:11" s="46" customFormat="1" ht="12.75">
      <c r="A90" s="43"/>
      <c r="B90" s="236" t="s">
        <v>46</v>
      </c>
      <c r="C90" s="236"/>
      <c r="D90" s="236"/>
      <c r="E90" s="236"/>
      <c r="F90" s="236"/>
      <c r="G90" s="166"/>
      <c r="H90" s="43"/>
      <c r="I90" s="43"/>
      <c r="J90" s="82">
        <f>J87+J88</f>
        <v>0</v>
      </c>
      <c r="K90" s="61"/>
    </row>
    <row r="91" ht="12.75">
      <c r="K91" s="54"/>
    </row>
    <row r="93" spans="1:8" s="21" customFormat="1" ht="15">
      <c r="A93" s="48"/>
      <c r="B93" s="49" t="s">
        <v>160</v>
      </c>
      <c r="C93" s="49"/>
      <c r="D93" s="49"/>
      <c r="E93" s="49"/>
      <c r="F93" s="49"/>
      <c r="H93" s="21" t="s">
        <v>214</v>
      </c>
    </row>
    <row r="94" spans="1:6" s="21" customFormat="1" ht="15">
      <c r="A94" s="48"/>
      <c r="B94" s="50"/>
      <c r="C94" s="50"/>
      <c r="D94" s="50"/>
      <c r="E94" s="50"/>
      <c r="F94" s="50"/>
    </row>
    <row r="95" spans="1:6" s="21" customFormat="1" ht="15">
      <c r="A95" s="48"/>
      <c r="B95" s="50"/>
      <c r="C95" s="50"/>
      <c r="D95" s="50"/>
      <c r="E95" s="50"/>
      <c r="F95" s="50"/>
    </row>
    <row r="96" spans="1:6" s="49" customFormat="1" ht="15">
      <c r="A96" s="48"/>
      <c r="B96" s="49" t="s">
        <v>45</v>
      </c>
      <c r="D96" s="49" t="s">
        <v>161</v>
      </c>
      <c r="F96" s="49" t="s">
        <v>162</v>
      </c>
    </row>
    <row r="97" spans="1:6" s="49" customFormat="1" ht="18">
      <c r="A97" s="48"/>
      <c r="D97" s="230" t="s">
        <v>49</v>
      </c>
      <c r="E97" s="230"/>
      <c r="F97" s="230"/>
    </row>
    <row r="98" s="49" customFormat="1" ht="15">
      <c r="A98" s="48"/>
    </row>
    <row r="99" s="49" customFormat="1" ht="15">
      <c r="A99" s="48"/>
    </row>
    <row r="100" spans="1:2" s="49" customFormat="1" ht="15">
      <c r="A100" s="48"/>
      <c r="B100" s="49" t="s">
        <v>50</v>
      </c>
    </row>
    <row r="101" spans="1:7" s="49" customFormat="1" ht="18">
      <c r="A101" s="48"/>
      <c r="D101" s="51" t="s">
        <v>51</v>
      </c>
      <c r="E101" s="51"/>
      <c r="G101" s="51"/>
    </row>
    <row r="102" s="49" customFormat="1" ht="15">
      <c r="A102" s="48"/>
    </row>
    <row r="103" s="49" customFormat="1" ht="15">
      <c r="A103" s="48"/>
    </row>
    <row r="104" s="52" customFormat="1" ht="12.75">
      <c r="A104" s="1"/>
    </row>
    <row r="105" s="52" customFormat="1" ht="12.75">
      <c r="A105" s="1"/>
    </row>
    <row r="106" s="52" customFormat="1" ht="12.75">
      <c r="A106" s="1"/>
    </row>
    <row r="107" s="52" customFormat="1" ht="12.75">
      <c r="A107" s="1"/>
    </row>
    <row r="108" s="52" customFormat="1" ht="12.75">
      <c r="A108" s="1"/>
    </row>
    <row r="109" s="52" customFormat="1" ht="12.75">
      <c r="A109" s="1"/>
    </row>
    <row r="110" s="52" customFormat="1" ht="12.75">
      <c r="A110" s="1"/>
    </row>
    <row r="111" s="52" customFormat="1" ht="12.75">
      <c r="A111" s="1"/>
    </row>
    <row r="112" s="52" customFormat="1" ht="12.75">
      <c r="A112" s="1"/>
    </row>
    <row r="113" s="52" customFormat="1" ht="12.75">
      <c r="A113" s="1"/>
    </row>
    <row r="114" s="52" customFormat="1" ht="12.75">
      <c r="A114" s="1"/>
    </row>
    <row r="115" s="52" customFormat="1" ht="12.75">
      <c r="A115" s="1"/>
    </row>
    <row r="116" s="52" customFormat="1" ht="12.75">
      <c r="A116" s="1"/>
    </row>
    <row r="117" s="52" customFormat="1" ht="12.75">
      <c r="A117" s="1"/>
    </row>
  </sheetData>
  <sheetProtection/>
  <mergeCells count="15">
    <mergeCell ref="D97:F97"/>
    <mergeCell ref="J41:K41"/>
    <mergeCell ref="J42:K42"/>
    <mergeCell ref="B61:F61"/>
    <mergeCell ref="B84:F84"/>
    <mergeCell ref="B87:F87"/>
    <mergeCell ref="B85:F85"/>
    <mergeCell ref="B86:F86"/>
    <mergeCell ref="B89:F89"/>
    <mergeCell ref="B90:F90"/>
    <mergeCell ref="J39:K39"/>
    <mergeCell ref="J40:K40"/>
    <mergeCell ref="E62:F62"/>
    <mergeCell ref="E63:F63"/>
    <mergeCell ref="E64:F64"/>
  </mergeCells>
  <hyperlinks>
    <hyperlink ref="K5" r:id="rId1" display="www.jreu-21-kaluga.ru"/>
  </hyperlinks>
  <printOptions/>
  <pageMargins left="0.7086614173228347" right="0.2" top="0.3" bottom="0.3" header="0.2" footer="0.19"/>
  <pageSetup fitToHeight="3" fitToWidth="1"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2017-03-29T12:29:02Z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